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80" windowWidth="13920" windowHeight="5145" activeTab="3"/>
  </bookViews>
  <sheets>
    <sheet name="input sheet" sheetId="2" r:id="rId1"/>
    <sheet name="Sheet1" sheetId="1" r:id="rId2"/>
    <sheet name="Sheet3" sheetId="3" r:id="rId3"/>
    <sheet name="for Power point" sheetId="4" r:id="rId4"/>
    <sheet name="Sheet4" sheetId="5" r:id="rId5"/>
  </sheets>
  <externalReferences>
    <externalReference r:id="rId6"/>
  </externalReferences>
  <definedNames>
    <definedName name="MyYear0">[1]Cover!$BA$6</definedName>
    <definedName name="MyYearP1">[1]Cover!$BA$7</definedName>
    <definedName name="MyYearP2">[1]Cover!$BA$8</definedName>
    <definedName name="MyYearP3">[1]Cover!$BA$9</definedName>
    <definedName name="_xlnm.Print_Area" localSheetId="2">Sheet3!$A$1:$H$8</definedName>
  </definedNames>
  <calcPr calcId="145621"/>
</workbook>
</file>

<file path=xl/calcChain.xml><?xml version="1.0" encoding="utf-8"?>
<calcChain xmlns="http://schemas.openxmlformats.org/spreadsheetml/2006/main">
  <c r="S17" i="2" l="1"/>
  <c r="R17" i="2" l="1"/>
  <c r="P17" i="2"/>
  <c r="Q17" i="2" s="1"/>
  <c r="Q16" i="2" l="1"/>
  <c r="I4" i="5" l="1"/>
  <c r="H4" i="5"/>
  <c r="G4" i="5"/>
  <c r="G26" i="3"/>
  <c r="F26" i="3"/>
  <c r="E26" i="3"/>
  <c r="D26" i="3"/>
  <c r="E8" i="3" l="1"/>
  <c r="D8" i="3"/>
  <c r="O17" i="2" l="1"/>
  <c r="M16" i="2" l="1"/>
  <c r="M15" i="2"/>
  <c r="N17" i="2"/>
  <c r="M17" i="2" l="1"/>
  <c r="E25" i="2" l="1"/>
  <c r="D25" i="2"/>
  <c r="AA13" i="2"/>
  <c r="L17" i="2" l="1"/>
  <c r="K17" i="2" l="1"/>
  <c r="U17" i="2" l="1"/>
  <c r="U16" i="2"/>
  <c r="U15" i="2"/>
  <c r="Q15" i="2"/>
  <c r="I16" i="2"/>
  <c r="I15" i="2"/>
  <c r="W15" i="2"/>
  <c r="Z17" i="2" l="1"/>
  <c r="Z16" i="2"/>
  <c r="Z15" i="2"/>
  <c r="Y17" i="2"/>
  <c r="Y16" i="2"/>
  <c r="Y15" i="2"/>
  <c r="X16" i="2"/>
  <c r="X15" i="2"/>
  <c r="W16" i="2"/>
  <c r="J17" i="2"/>
  <c r="H17" i="2"/>
  <c r="G17" i="2"/>
  <c r="F17" i="2"/>
  <c r="X17" i="2" l="1"/>
  <c r="I17" i="2"/>
  <c r="AA16" i="2"/>
  <c r="W17" i="2"/>
  <c r="AA17" i="2" s="1"/>
  <c r="AA15" i="2"/>
</calcChain>
</file>

<file path=xl/sharedStrings.xml><?xml version="1.0" encoding="utf-8"?>
<sst xmlns="http://schemas.openxmlformats.org/spreadsheetml/2006/main" count="297" uniqueCount="130">
  <si>
    <t>Support for neighbourhood development planning and projects that provide catalytic infrastructure that attracts third-party investment in township development</t>
  </si>
  <si>
    <t>Old indicator:</t>
  </si>
  <si>
    <t>Total number of long term township regeneration programmes registered (cumulative)</t>
  </si>
  <si>
    <t>Total number of long-term urban regeneration programmes registered (cumulative)</t>
  </si>
  <si>
    <t>Total number of catalytic projects approved (cumulative)</t>
  </si>
  <si>
    <t>Number of Neighbourhood Development Partnership Grant projects under construction</t>
  </si>
  <si>
    <t>Estimated third-party investment leveraged (cumulative)</t>
  </si>
  <si>
    <t>R2 000 million</t>
  </si>
  <si>
    <t>R 1 000 million</t>
  </si>
  <si>
    <t>Key Performance Area</t>
  </si>
  <si>
    <t>Programme Planning</t>
  </si>
  <si>
    <t>Project Implementation</t>
  </si>
  <si>
    <t>Catalytic Leverage</t>
  </si>
  <si>
    <t>Estimated third party investment leveraged (cumulative)</t>
  </si>
  <si>
    <t xml:space="preserve">Establishment of Urban Networks Strategy </t>
  </si>
  <si>
    <t>Total number of executive engagements completed 
(Council Res / MOA)</t>
  </si>
  <si>
    <t xml:space="preserve">Total number of approved / revised Urban Network  Plans </t>
  </si>
  <si>
    <t>Precinct Planning</t>
  </si>
  <si>
    <t xml:space="preserve">Total number of approved Precinct  Plans (Urban Hubs) </t>
  </si>
  <si>
    <t>No of approved projects in construction (as % of gazette)</t>
  </si>
  <si>
    <t>Well managed Urban Hubs</t>
  </si>
  <si>
    <t>Total number of Precincts  (Urban Hubs) operational</t>
  </si>
  <si>
    <t>Stakeholder engagements</t>
  </si>
  <si>
    <t>Total number of Partnerships concluded</t>
  </si>
  <si>
    <t>Financial Leverage</t>
  </si>
  <si>
    <t>Existing NT Strat Plan (KPI Report)</t>
  </si>
  <si>
    <t>New NDP Business Plan (Proposed)</t>
  </si>
  <si>
    <t>NT Annual Report</t>
  </si>
  <si>
    <t>Existing NT Strat Plan (KPI Report) 
NT Annual Report</t>
  </si>
  <si>
    <t>Total number of neighbourhood development partnership projects approved (cumulative) 
No of NDP Projects Approved</t>
  </si>
  <si>
    <t>Existing NT Strat Plan (KPI Report)
NT Annual Report</t>
  </si>
  <si>
    <t>Number of NDPG projects under construction
No of Projects Commended Construction</t>
  </si>
  <si>
    <t>Expenditure (technical assistance) (Rm)</t>
  </si>
  <si>
    <t>Expenditure (capital grant) (Rm)</t>
  </si>
  <si>
    <t>Expenditure (NDPG Total) (Rm)</t>
  </si>
  <si>
    <t>KPI - Performance Indicator</t>
  </si>
  <si>
    <t>Q1</t>
  </si>
  <si>
    <t xml:space="preserve">Q 2 </t>
  </si>
  <si>
    <t>Q3</t>
  </si>
  <si>
    <t>Q4</t>
  </si>
  <si>
    <t>Apr – Jun</t>
  </si>
  <si>
    <t>Jul – Sep</t>
  </si>
  <si>
    <t>Oct – Dec</t>
  </si>
  <si>
    <t>Jan – Mar</t>
  </si>
  <si>
    <t>R2 000 m</t>
  </si>
  <si>
    <t>Targets</t>
  </si>
  <si>
    <t>Annual</t>
  </si>
  <si>
    <t>2013/14</t>
  </si>
  <si>
    <t>2014/15</t>
  </si>
  <si>
    <t>2015/16</t>
  </si>
  <si>
    <t>1:1</t>
  </si>
  <si>
    <t>1:1.2</t>
  </si>
  <si>
    <t>1:1.5</t>
  </si>
  <si>
    <t>KPA / KPI Source</t>
  </si>
  <si>
    <t>Reported</t>
  </si>
  <si>
    <t>R1 000 m</t>
  </si>
  <si>
    <t xml:space="preserve">Total number of long-term urban regeneration programmes registered (cumulative) 
No of NDP Awards Funded
</t>
  </si>
  <si>
    <t>Old Indicator</t>
  </si>
  <si>
    <t xml:space="preserve">Total number of long term township regeneration programmes registered (cumulative)
</t>
  </si>
  <si>
    <t xml:space="preserve">Total number of approved / revised Urban Network  Plans (cumulative) </t>
  </si>
  <si>
    <t>Number of NDPG projects under construction</t>
  </si>
  <si>
    <t xml:space="preserve">Total number of approved Precinct  Plans (Urban Hubs)  (cumulative) </t>
  </si>
  <si>
    <t>ENE / AENE</t>
  </si>
  <si>
    <t>Total number of neighbourhood development partnership projects granted award status</t>
  </si>
  <si>
    <t>Def / Trigger / Verification</t>
  </si>
  <si>
    <t>Source</t>
  </si>
  <si>
    <t>Original awards as per Award letters</t>
  </si>
  <si>
    <t>MIS / award letters</t>
  </si>
  <si>
    <t>Total number of neighbourhood development partnership projects under construction</t>
  </si>
  <si>
    <t>Projects actively OTG - i.e funded by NDPG CG for a year</t>
  </si>
  <si>
    <t>MIS - pipeline report</t>
  </si>
  <si>
    <t xml:space="preserve">Number of long-term township regeneration programmes implemented per year
</t>
  </si>
  <si>
    <t>Defined Urban networks</t>
  </si>
  <si>
    <t>Letter to muni or Council resolution</t>
  </si>
  <si>
    <t>Third party investment leverage per year</t>
  </si>
  <si>
    <t>Letter of intent or other proof</t>
  </si>
  <si>
    <t>R250m</t>
  </si>
  <si>
    <t>R500m</t>
  </si>
  <si>
    <t>Private and public sector funding leveraged into township areas</t>
  </si>
  <si>
    <t xml:space="preserve">Total number of long-term urban regeneration programmes registered 
No of NDP Awards Funded
</t>
  </si>
  <si>
    <t>Engage 2 completed</t>
  </si>
  <si>
    <t>Pd's - minutes of meetings</t>
  </si>
  <si>
    <t>UNP</t>
  </si>
  <si>
    <t>Letter of aaproval from NDP or Council Res</t>
  </si>
  <si>
    <t>Letter of approval</t>
  </si>
  <si>
    <t>MIS</t>
  </si>
  <si>
    <t>Status report - pipeline</t>
  </si>
  <si>
    <t>Total number of Precincts  (Urban Hubs) Commenced</t>
  </si>
  <si>
    <t>Changed Target for 2013/14 (proposed in midterm)</t>
  </si>
  <si>
    <t>R 500m</t>
  </si>
  <si>
    <t xml:space="preserve"> The reduction in the number of projects (from R2bn to R500m) was done to reflect only the annual target as opposed to the cumulative target in the past.</t>
  </si>
  <si>
    <t>The reduction in the number of projects (from 55 to 3) was done to reflect only the annual target as opposed to the cumulative target in the past</t>
  </si>
  <si>
    <t>Target achieved in 2012/13. No longer applicable</t>
  </si>
  <si>
    <r>
      <t xml:space="preserve">Total number of long-term urban regeneration programmes aligned to the Urban Network Strategy </t>
    </r>
    <r>
      <rPr>
        <strike/>
        <sz val="11"/>
        <color theme="1"/>
        <rFont val="Calibri"/>
        <family val="2"/>
        <scheme val="minor"/>
      </rPr>
      <t xml:space="preserve">(cumulative) </t>
    </r>
    <r>
      <rPr>
        <sz val="11"/>
        <color rgb="FFFF0000"/>
        <rFont val="Calibri"/>
        <family val="2"/>
        <scheme val="minor"/>
      </rPr>
      <t>(annual)</t>
    </r>
  </si>
  <si>
    <r>
      <t xml:space="preserve">Number of NDPG projects under construction </t>
    </r>
    <r>
      <rPr>
        <sz val="11"/>
        <color rgb="FFFF0000"/>
        <rFont val="Calibri"/>
        <family val="2"/>
        <scheme val="minor"/>
      </rPr>
      <t>(annual)</t>
    </r>
  </si>
  <si>
    <r>
      <t xml:space="preserve">Estimated third party investment leveraged </t>
    </r>
    <r>
      <rPr>
        <strike/>
        <sz val="11"/>
        <rFont val="Calibri"/>
        <family val="2"/>
        <scheme val="minor"/>
      </rPr>
      <t xml:space="preserve">(cumulative) </t>
    </r>
    <r>
      <rPr>
        <sz val="11"/>
        <color rgb="FFFF0000"/>
        <rFont val="Calibri"/>
        <family val="2"/>
        <scheme val="minor"/>
      </rPr>
      <t>(annual)</t>
    </r>
  </si>
  <si>
    <t>5</t>
  </si>
  <si>
    <t>9</t>
  </si>
  <si>
    <t>4</t>
  </si>
  <si>
    <t>0</t>
  </si>
  <si>
    <r>
      <rPr>
        <strike/>
        <sz val="11"/>
        <color theme="1"/>
        <rFont val="Calibri"/>
        <family val="2"/>
        <scheme val="minor"/>
      </rPr>
      <t>40</t>
    </r>
    <r>
      <rPr>
        <sz val="11"/>
        <color theme="1"/>
        <rFont val="Calibri"/>
        <family val="2"/>
        <scheme val="minor"/>
      </rPr>
      <t xml:space="preserve"> </t>
    </r>
    <r>
      <rPr>
        <sz val="11"/>
        <color rgb="FFFF0000"/>
        <rFont val="Calibri"/>
        <family val="2"/>
        <scheme val="minor"/>
      </rPr>
      <t>90</t>
    </r>
  </si>
  <si>
    <t>40</t>
  </si>
  <si>
    <t>50</t>
  </si>
  <si>
    <r>
      <rPr>
        <strike/>
        <sz val="11"/>
        <color theme="1"/>
        <rFont val="Calibri"/>
        <family val="2"/>
        <scheme val="minor"/>
      </rPr>
      <t>R2bn</t>
    </r>
    <r>
      <rPr>
        <sz val="11"/>
        <color theme="1"/>
        <rFont val="Calibri"/>
        <family val="2"/>
        <scheme val="minor"/>
      </rPr>
      <t xml:space="preserve"> </t>
    </r>
    <r>
      <rPr>
        <sz val="11"/>
        <color rgb="FFFF0000"/>
        <rFont val="Calibri"/>
        <family val="2"/>
        <scheme val="minor"/>
      </rPr>
      <t>R500m</t>
    </r>
  </si>
  <si>
    <t>Old</t>
  </si>
  <si>
    <t>New / Changed</t>
  </si>
  <si>
    <t>Original Submitted by NDP</t>
  </si>
  <si>
    <t>Reflected in Performance Indicator Sheet</t>
  </si>
  <si>
    <t>Reason / Motivation</t>
  </si>
  <si>
    <t>Total number of neighbourhood development partnership grant projects granted award status</t>
  </si>
  <si>
    <t>Total number of neighbourhood development partnership projects approved (cumulative)</t>
  </si>
  <si>
    <t>-</t>
  </si>
  <si>
    <t>Updated to reflect what is the National Treasury Annual Performance Plan (APP)</t>
  </si>
  <si>
    <t>Total number of neighbourhood development partnership grant projects under construction.</t>
  </si>
  <si>
    <t xml:space="preserve">Number of long term township regeneration programmes implemented per year </t>
  </si>
  <si>
    <t xml:space="preserve">Third party investment leverage per year1 </t>
  </si>
  <si>
    <t>R2bn</t>
  </si>
  <si>
    <t>No Change</t>
  </si>
  <si>
    <t>BUSINESS PLAN</t>
  </si>
  <si>
    <t>EVIDENCE</t>
  </si>
  <si>
    <t xml:space="preserve">Total number of executive engagements completed </t>
  </si>
  <si>
    <t xml:space="preserve">Total number of approved / revised Urban Network  "IDENTIFICATION" Plans </t>
  </si>
  <si>
    <t>NDP Acceptance Letter or Council Resolution</t>
  </si>
  <si>
    <t>AENE</t>
  </si>
  <si>
    <t>1;1</t>
  </si>
  <si>
    <t>R500million</t>
  </si>
  <si>
    <t>NT STRAT PLAN (APP)</t>
  </si>
  <si>
    <t>R1000million</t>
  </si>
  <si>
    <t>`</t>
  </si>
  <si>
    <t>R 500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</si>
</sst>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&quot;R&quot;\ #,##0;[Red]&quot;R&quot;\ \-#,##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 Narrow"/>
      <family val="2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trike/>
      <sz val="11"/>
      <color theme="1"/>
      <name val="Calibri"/>
      <family val="2"/>
      <scheme val="minor"/>
    </font>
    <font>
      <strike/>
      <sz val="11"/>
      <name val="Calibri"/>
      <family val="2"/>
      <scheme val="minor"/>
    </font>
    <font>
      <sz val="10"/>
      <name val="Arial Narrow"/>
      <family val="2"/>
    </font>
    <font>
      <b/>
      <sz val="10"/>
      <name val="Arial Narrow"/>
      <family val="2"/>
    </font>
    <font>
      <strike/>
      <sz val="9"/>
      <color theme="1"/>
      <name val="Arial Narrow"/>
      <family val="2"/>
    </font>
  </fonts>
  <fills count="14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  <fill>
      <patternFill patternType="solid">
        <fgColor rgb="FFBFBFB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9" tint="0.39997558519241921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8" fillId="0" borderId="0"/>
  </cellStyleXfs>
  <cellXfs count="118">
    <xf numFmtId="0" fontId="0" fillId="0" borderId="0" xfId="0"/>
    <xf numFmtId="0" fontId="2" fillId="3" borderId="4" xfId="0" applyFont="1" applyFill="1" applyBorder="1" applyAlignment="1">
      <alignment vertical="center" wrapText="1"/>
    </xf>
    <xf numFmtId="0" fontId="2" fillId="3" borderId="5" xfId="0" applyFont="1" applyFill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0" fillId="0" borderId="0" xfId="0" applyFont="1" applyAlignment="1">
      <alignment wrapText="1"/>
    </xf>
    <xf numFmtId="0" fontId="0" fillId="0" borderId="0" xfId="0" applyFont="1"/>
    <xf numFmtId="0" fontId="0" fillId="0" borderId="6" xfId="0" applyFont="1" applyBorder="1"/>
    <xf numFmtId="0" fontId="0" fillId="4" borderId="8" xfId="0" applyFont="1" applyFill="1" applyBorder="1" applyAlignment="1">
      <alignment vertical="center" wrapText="1"/>
    </xf>
    <xf numFmtId="0" fontId="0" fillId="4" borderId="10" xfId="0" applyFont="1" applyFill="1" applyBorder="1" applyAlignment="1">
      <alignment vertical="center" wrapText="1"/>
    </xf>
    <xf numFmtId="0" fontId="0" fillId="0" borderId="7" xfId="0" applyFont="1" applyFill="1" applyBorder="1" applyAlignment="1">
      <alignment horizontal="left" vertical="center" wrapText="1"/>
    </xf>
    <xf numFmtId="0" fontId="0" fillId="0" borderId="10" xfId="1" applyFont="1" applyFill="1" applyBorder="1" applyAlignment="1">
      <alignment horizontal="left" vertical="center" wrapText="1"/>
    </xf>
    <xf numFmtId="0" fontId="0" fillId="0" borderId="8" xfId="0" applyFont="1" applyFill="1" applyBorder="1" applyAlignment="1">
      <alignment horizontal="left" vertical="center" wrapText="1"/>
    </xf>
    <xf numFmtId="0" fontId="0" fillId="0" borderId="6" xfId="1" applyFont="1" applyFill="1" applyBorder="1" applyAlignment="1">
      <alignment horizontal="left" vertical="center" wrapText="1"/>
    </xf>
    <xf numFmtId="0" fontId="0" fillId="0" borderId="8" xfId="0" applyFont="1" applyBorder="1" applyAlignment="1">
      <alignment horizontal="left" vertical="center" wrapText="1"/>
    </xf>
    <xf numFmtId="0" fontId="0" fillId="0" borderId="8" xfId="0" applyFont="1" applyFill="1" applyBorder="1" applyAlignment="1">
      <alignment horizontal="left" vertical="center"/>
    </xf>
    <xf numFmtId="0" fontId="0" fillId="4" borderId="6" xfId="0" applyFont="1" applyFill="1" applyBorder="1" applyAlignment="1">
      <alignment vertical="center" wrapText="1"/>
    </xf>
    <xf numFmtId="0" fontId="3" fillId="7" borderId="7" xfId="0" applyFont="1" applyFill="1" applyBorder="1" applyAlignment="1">
      <alignment vertical="center" wrapText="1"/>
    </xf>
    <xf numFmtId="0" fontId="3" fillId="7" borderId="9" xfId="0" applyFont="1" applyFill="1" applyBorder="1" applyAlignment="1">
      <alignment vertical="center" wrapText="1"/>
    </xf>
    <xf numFmtId="0" fontId="0" fillId="7" borderId="6" xfId="0" applyFont="1" applyFill="1" applyBorder="1"/>
    <xf numFmtId="0" fontId="3" fillId="8" borderId="6" xfId="0" applyFont="1" applyFill="1" applyBorder="1" applyAlignment="1">
      <alignment horizontal="left" vertical="center" wrapText="1"/>
    </xf>
    <xf numFmtId="0" fontId="3" fillId="10" borderId="7" xfId="0" applyFont="1" applyFill="1" applyBorder="1" applyAlignment="1">
      <alignment vertical="center"/>
    </xf>
    <xf numFmtId="0" fontId="3" fillId="10" borderId="10" xfId="0" applyFont="1" applyFill="1" applyBorder="1" applyAlignment="1">
      <alignment vertical="center"/>
    </xf>
    <xf numFmtId="0" fontId="0" fillId="10" borderId="6" xfId="0" applyFont="1" applyFill="1" applyBorder="1"/>
    <xf numFmtId="0" fontId="0" fillId="4" borderId="0" xfId="0" applyFont="1" applyFill="1"/>
    <xf numFmtId="0" fontId="0" fillId="4" borderId="0" xfId="0" applyFont="1" applyFill="1" applyAlignment="1">
      <alignment wrapText="1"/>
    </xf>
    <xf numFmtId="0" fontId="3" fillId="4" borderId="0" xfId="0" applyFont="1" applyFill="1" applyAlignment="1">
      <alignment horizontal="justify" vertical="center" wrapText="1"/>
    </xf>
    <xf numFmtId="0" fontId="0" fillId="4" borderId="11" xfId="0" applyFont="1" applyFill="1" applyBorder="1" applyAlignment="1">
      <alignment wrapText="1"/>
    </xf>
    <xf numFmtId="0" fontId="0" fillId="4" borderId="12" xfId="0" applyFont="1" applyFill="1" applyBorder="1"/>
    <xf numFmtId="0" fontId="4" fillId="9" borderId="13" xfId="0" applyFont="1" applyFill="1" applyBorder="1" applyAlignment="1">
      <alignment horizontal="left" vertical="center" wrapText="1"/>
    </xf>
    <xf numFmtId="0" fontId="0" fillId="9" borderId="13" xfId="0" applyFont="1" applyFill="1" applyBorder="1" applyAlignment="1">
      <alignment horizontal="left" vertical="center" wrapText="1"/>
    </xf>
    <xf numFmtId="0" fontId="0" fillId="4" borderId="4" xfId="0" applyFont="1" applyFill="1" applyBorder="1"/>
    <xf numFmtId="0" fontId="0" fillId="4" borderId="14" xfId="0" applyFont="1" applyFill="1" applyBorder="1" applyAlignment="1">
      <alignment wrapText="1"/>
    </xf>
    <xf numFmtId="0" fontId="0" fillId="4" borderId="0" xfId="0" applyFont="1" applyFill="1" applyBorder="1"/>
    <xf numFmtId="0" fontId="0" fillId="4" borderId="15" xfId="0" applyFont="1" applyFill="1" applyBorder="1"/>
    <xf numFmtId="0" fontId="3" fillId="6" borderId="14" xfId="0" applyFont="1" applyFill="1" applyBorder="1" applyAlignment="1">
      <alignment wrapText="1"/>
    </xf>
    <xf numFmtId="0" fontId="3" fillId="6" borderId="0" xfId="0" applyFont="1" applyFill="1" applyBorder="1"/>
    <xf numFmtId="0" fontId="3" fillId="6" borderId="0" xfId="0" applyFont="1" applyFill="1" applyBorder="1" applyAlignment="1">
      <alignment horizontal="right"/>
    </xf>
    <xf numFmtId="17" fontId="3" fillId="6" borderId="0" xfId="0" applyNumberFormat="1" applyFont="1" applyFill="1" applyBorder="1" applyAlignment="1"/>
    <xf numFmtId="0" fontId="3" fillId="7" borderId="16" xfId="0" applyFont="1" applyFill="1" applyBorder="1" applyAlignment="1">
      <alignment vertical="center" wrapText="1"/>
    </xf>
    <xf numFmtId="0" fontId="0" fillId="0" borderId="16" xfId="0" applyFont="1" applyBorder="1" applyAlignment="1">
      <alignment wrapText="1"/>
    </xf>
    <xf numFmtId="0" fontId="0" fillId="10" borderId="16" xfId="0" applyFont="1" applyFill="1" applyBorder="1" applyAlignment="1">
      <alignment wrapText="1"/>
    </xf>
    <xf numFmtId="0" fontId="0" fillId="10" borderId="0" xfId="0" applyFont="1" applyFill="1" applyBorder="1"/>
    <xf numFmtId="0" fontId="3" fillId="8" borderId="17" xfId="0" applyFont="1" applyFill="1" applyBorder="1" applyAlignment="1">
      <alignment horizontal="left" vertical="center" wrapText="1"/>
    </xf>
    <xf numFmtId="0" fontId="0" fillId="0" borderId="18" xfId="0" applyFont="1" applyBorder="1" applyAlignment="1">
      <alignment wrapText="1"/>
    </xf>
    <xf numFmtId="0" fontId="0" fillId="0" borderId="19" xfId="0" applyFont="1" applyFill="1" applyBorder="1" applyAlignment="1">
      <alignment horizontal="left" vertical="center"/>
    </xf>
    <xf numFmtId="0" fontId="0" fillId="0" borderId="20" xfId="1" applyFont="1" applyFill="1" applyBorder="1" applyAlignment="1">
      <alignment horizontal="left" vertical="center" wrapText="1"/>
    </xf>
    <xf numFmtId="0" fontId="0" fillId="0" borderId="21" xfId="1" applyFont="1" applyFill="1" applyBorder="1" applyAlignment="1">
      <alignment horizontal="left" vertical="center" wrapText="1"/>
    </xf>
    <xf numFmtId="0" fontId="0" fillId="0" borderId="21" xfId="0" applyFont="1" applyBorder="1"/>
    <xf numFmtId="0" fontId="0" fillId="4" borderId="22" xfId="0" applyFont="1" applyFill="1" applyBorder="1"/>
    <xf numFmtId="0" fontId="0" fillId="5" borderId="6" xfId="0" applyFont="1" applyFill="1" applyBorder="1" applyAlignment="1">
      <alignment horizontal="center" vertical="center" wrapText="1"/>
    </xf>
    <xf numFmtId="0" fontId="0" fillId="5" borderId="17" xfId="0" applyFont="1" applyFill="1" applyBorder="1" applyAlignment="1">
      <alignment horizontal="center" vertical="center" wrapText="1"/>
    </xf>
    <xf numFmtId="0" fontId="0" fillId="5" borderId="21" xfId="0" applyFont="1" applyFill="1" applyBorder="1" applyAlignment="1">
      <alignment horizontal="center" vertical="center" wrapText="1"/>
    </xf>
    <xf numFmtId="0" fontId="0" fillId="5" borderId="23" xfId="0" applyFont="1" applyFill="1" applyBorder="1" applyAlignment="1">
      <alignment horizontal="center" vertical="center" wrapText="1"/>
    </xf>
    <xf numFmtId="6" fontId="0" fillId="4" borderId="6" xfId="0" applyNumberFormat="1" applyFont="1" applyFill="1" applyBorder="1"/>
    <xf numFmtId="6" fontId="0" fillId="4" borderId="6" xfId="0" applyNumberFormat="1" applyFont="1" applyFill="1" applyBorder="1" applyAlignment="1">
      <alignment horizontal="left"/>
    </xf>
    <xf numFmtId="0" fontId="0" fillId="0" borderId="6" xfId="0" applyFont="1" applyBorder="1" applyAlignment="1">
      <alignment horizontal="left"/>
    </xf>
    <xf numFmtId="0" fontId="3" fillId="8" borderId="24" xfId="0" applyFont="1" applyFill="1" applyBorder="1" applyAlignment="1">
      <alignment horizontal="left" vertical="center" wrapText="1"/>
    </xf>
    <xf numFmtId="0" fontId="0" fillId="11" borderId="6" xfId="0" applyFont="1" applyFill="1" applyBorder="1" applyAlignment="1">
      <alignment horizontal="center" vertical="center" wrapText="1"/>
    </xf>
    <xf numFmtId="0" fontId="3" fillId="8" borderId="6" xfId="0" applyFont="1" applyFill="1" applyBorder="1" applyAlignment="1">
      <alignment horizontal="center" vertical="center" wrapText="1"/>
    </xf>
    <xf numFmtId="0" fontId="4" fillId="9" borderId="13" xfId="0" applyFont="1" applyFill="1" applyBorder="1" applyAlignment="1">
      <alignment horizontal="center" vertical="center" wrapText="1"/>
    </xf>
    <xf numFmtId="6" fontId="0" fillId="7" borderId="6" xfId="0" applyNumberFormat="1" applyFont="1" applyFill="1" applyBorder="1"/>
    <xf numFmtId="6" fontId="0" fillId="7" borderId="6" xfId="0" applyNumberFormat="1" applyFont="1" applyFill="1" applyBorder="1" applyAlignment="1">
      <alignment horizontal="left"/>
    </xf>
    <xf numFmtId="0" fontId="4" fillId="12" borderId="13" xfId="0" applyFont="1" applyFill="1" applyBorder="1" applyAlignment="1">
      <alignment horizontal="center" vertical="center" wrapText="1"/>
    </xf>
    <xf numFmtId="0" fontId="3" fillId="12" borderId="6" xfId="0" applyFont="1" applyFill="1" applyBorder="1" applyAlignment="1">
      <alignment horizontal="center" vertical="center" wrapText="1"/>
    </xf>
    <xf numFmtId="0" fontId="0" fillId="12" borderId="6" xfId="0" applyFont="1" applyFill="1" applyBorder="1"/>
    <xf numFmtId="0" fontId="0" fillId="12" borderId="6" xfId="0" applyFont="1" applyFill="1" applyBorder="1" applyAlignment="1">
      <alignment horizontal="center" vertical="center" wrapText="1"/>
    </xf>
    <xf numFmtId="0" fontId="0" fillId="12" borderId="6" xfId="0" applyFont="1" applyFill="1" applyBorder="1" applyAlignment="1">
      <alignment horizontal="left"/>
    </xf>
    <xf numFmtId="0" fontId="0" fillId="12" borderId="0" xfId="0" applyFont="1" applyFill="1" applyBorder="1"/>
    <xf numFmtId="0" fontId="0" fillId="12" borderId="22" xfId="0" applyFont="1" applyFill="1" applyBorder="1"/>
    <xf numFmtId="0" fontId="0" fillId="12" borderId="0" xfId="0" applyFont="1" applyFill="1"/>
    <xf numFmtId="0" fontId="3" fillId="5" borderId="16" xfId="0" applyFont="1" applyFill="1" applyBorder="1" applyAlignment="1">
      <alignment vertical="center" wrapText="1"/>
    </xf>
    <xf numFmtId="0" fontId="3" fillId="5" borderId="7" xfId="0" applyFont="1" applyFill="1" applyBorder="1" applyAlignment="1">
      <alignment vertical="center" wrapText="1"/>
    </xf>
    <xf numFmtId="0" fontId="3" fillId="5" borderId="9" xfId="0" applyFont="1" applyFill="1" applyBorder="1" applyAlignment="1">
      <alignment vertical="center" wrapText="1"/>
    </xf>
    <xf numFmtId="0" fontId="0" fillId="5" borderId="6" xfId="0" applyFont="1" applyFill="1" applyBorder="1"/>
    <xf numFmtId="0" fontId="0" fillId="5" borderId="0" xfId="0" applyFont="1" applyFill="1" applyBorder="1"/>
    <xf numFmtId="0" fontId="0" fillId="5" borderId="15" xfId="0" applyFont="1" applyFill="1" applyBorder="1"/>
    <xf numFmtId="0" fontId="3" fillId="6" borderId="0" xfId="0" applyFont="1" applyFill="1" applyBorder="1" applyAlignment="1">
      <alignment horizontal="center"/>
    </xf>
    <xf numFmtId="0" fontId="0" fillId="13" borderId="0" xfId="0" applyFill="1"/>
    <xf numFmtId="0" fontId="5" fillId="11" borderId="6" xfId="0" applyFont="1" applyFill="1" applyBorder="1" applyAlignment="1">
      <alignment horizontal="center" vertical="center" wrapText="1"/>
    </xf>
    <xf numFmtId="0" fontId="3" fillId="7" borderId="15" xfId="0" applyFont="1" applyFill="1" applyBorder="1"/>
    <xf numFmtId="0" fontId="0" fillId="7" borderId="0" xfId="0" applyFont="1" applyFill="1"/>
    <xf numFmtId="0" fontId="0" fillId="7" borderId="15" xfId="0" applyFont="1" applyFill="1" applyBorder="1"/>
    <xf numFmtId="6" fontId="0" fillId="0" borderId="6" xfId="0" applyNumberFormat="1" applyFont="1" applyBorder="1" applyAlignment="1">
      <alignment horizontal="left"/>
    </xf>
    <xf numFmtId="0" fontId="2" fillId="0" borderId="3" xfId="0" applyFont="1" applyBorder="1" applyAlignment="1">
      <alignment vertical="center" wrapText="1"/>
    </xf>
    <xf numFmtId="0" fontId="3" fillId="8" borderId="0" xfId="0" applyFont="1" applyFill="1" applyBorder="1" applyAlignment="1">
      <alignment horizontal="left" vertical="center" wrapText="1"/>
    </xf>
    <xf numFmtId="0" fontId="0" fillId="5" borderId="0" xfId="0" applyFont="1" applyFill="1" applyBorder="1" applyAlignment="1">
      <alignment horizontal="center" vertical="center" wrapText="1"/>
    </xf>
    <xf numFmtId="49" fontId="0" fillId="11" borderId="25" xfId="0" applyNumberFormat="1" applyFill="1" applyBorder="1" applyAlignment="1" applyProtection="1">
      <alignment wrapText="1"/>
    </xf>
    <xf numFmtId="0" fontId="9" fillId="0" borderId="26" xfId="2" quotePrefix="1" applyFont="1" applyBorder="1" applyAlignment="1" applyProtection="1">
      <alignment horizontal="center" vertical="center"/>
    </xf>
    <xf numFmtId="0" fontId="9" fillId="0" borderId="0" xfId="2" quotePrefix="1" applyFont="1" applyBorder="1" applyAlignment="1" applyProtection="1">
      <alignment horizontal="center" vertical="center" wrapText="1"/>
    </xf>
    <xf numFmtId="0" fontId="9" fillId="0" borderId="27" xfId="2" quotePrefix="1" applyFont="1" applyBorder="1" applyAlignment="1" applyProtection="1">
      <alignment horizontal="center" vertical="center" wrapText="1"/>
    </xf>
    <xf numFmtId="49" fontId="0" fillId="11" borderId="25" xfId="0" applyNumberFormat="1" applyFont="1" applyFill="1" applyBorder="1" applyProtection="1"/>
    <xf numFmtId="49" fontId="0" fillId="0" borderId="25" xfId="0" applyNumberFormat="1" applyFill="1" applyBorder="1" applyAlignment="1" applyProtection="1">
      <alignment wrapText="1"/>
    </xf>
    <xf numFmtId="49" fontId="0" fillId="11" borderId="25" xfId="0" applyNumberFormat="1" applyFill="1" applyBorder="1" applyProtection="1"/>
    <xf numFmtId="49" fontId="0" fillId="5" borderId="25" xfId="0" applyNumberFormat="1" applyFill="1" applyBorder="1" applyProtection="1"/>
    <xf numFmtId="49" fontId="5" fillId="5" borderId="25" xfId="0" applyNumberFormat="1" applyFont="1" applyFill="1" applyBorder="1" applyProtection="1"/>
    <xf numFmtId="49" fontId="0" fillId="5" borderId="25" xfId="0" applyNumberFormat="1" applyFont="1" applyFill="1" applyBorder="1" applyProtection="1"/>
    <xf numFmtId="0" fontId="2" fillId="0" borderId="28" xfId="0" applyFont="1" applyBorder="1" applyAlignment="1">
      <alignment vertical="center" wrapText="1"/>
    </xf>
    <xf numFmtId="0" fontId="10" fillId="0" borderId="29" xfId="0" applyFont="1" applyBorder="1" applyAlignment="1">
      <alignment vertical="center" wrapText="1"/>
    </xf>
    <xf numFmtId="0" fontId="2" fillId="0" borderId="29" xfId="0" applyFont="1" applyBorder="1" applyAlignment="1">
      <alignment horizontal="center" vertical="center" wrapText="1"/>
    </xf>
    <xf numFmtId="0" fontId="0" fillId="0" borderId="6" xfId="0" applyBorder="1"/>
    <xf numFmtId="0" fontId="9" fillId="0" borderId="6" xfId="2" quotePrefix="1" applyFont="1" applyBorder="1" applyAlignment="1" applyProtection="1">
      <alignment horizontal="center" vertical="center"/>
    </xf>
    <xf numFmtId="0" fontId="0" fillId="0" borderId="6" xfId="0" applyFont="1" applyFill="1" applyBorder="1" applyAlignment="1">
      <alignment horizontal="left" vertical="center" wrapText="1"/>
    </xf>
    <xf numFmtId="0" fontId="0" fillId="0" borderId="6" xfId="0" applyBorder="1" applyAlignment="1">
      <alignment horizontal="center"/>
    </xf>
    <xf numFmtId="0" fontId="0" fillId="11" borderId="6" xfId="0" applyFill="1" applyBorder="1" applyAlignment="1">
      <alignment horizontal="center"/>
    </xf>
    <xf numFmtId="0" fontId="0" fillId="0" borderId="6" xfId="0" applyFont="1" applyBorder="1" applyAlignment="1">
      <alignment horizontal="left" vertical="center" wrapText="1"/>
    </xf>
    <xf numFmtId="0" fontId="0" fillId="0" borderId="6" xfId="0" applyFont="1" applyFill="1" applyBorder="1" applyAlignment="1">
      <alignment horizontal="left" vertical="center"/>
    </xf>
    <xf numFmtId="20" fontId="0" fillId="0" borderId="6" xfId="0" applyNumberFormat="1" applyBorder="1" applyAlignment="1">
      <alignment horizontal="center"/>
    </xf>
    <xf numFmtId="0" fontId="0" fillId="5" borderId="6" xfId="0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3" borderId="1" xfId="0" applyFont="1" applyFill="1" applyBorder="1" applyAlignment="1">
      <alignment vertical="center" wrapText="1"/>
    </xf>
    <xf numFmtId="0" fontId="2" fillId="3" borderId="3" xfId="0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</cellXfs>
  <cellStyles count="3">
    <cellStyle name="40% - Accent1" xfId="1" builtinId="31"/>
    <cellStyle name="Normal" xfId="0" builtinId="0"/>
    <cellStyle name="Normal 28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R_Corporate%20Services/2.CD_Financial%20%20Management/2.%20Financial%20Administration/i.%20Budgets/ENE/2014%20ENE/Public%20Finance/Database/Budget2014-Vote10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lp"/>
      <sheetName val="Cover"/>
      <sheetName val="Settings"/>
      <sheetName val="Summary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Direct_charges"/>
      <sheetName val="Function shifts"/>
      <sheetName val="Performance Indicators"/>
      <sheetName val="Reprioritisation"/>
      <sheetName val="Personnel"/>
      <sheetName val="Receipts"/>
      <sheetName val="Analysis"/>
      <sheetName val="PM"/>
      <sheetName val="InfraS Summary"/>
      <sheetName val="InfraS 1.1"/>
      <sheetName val="InfraS 1.2"/>
      <sheetName val="ODA Summary"/>
      <sheetName val="2013 ENE"/>
      <sheetName val="Deviations"/>
      <sheetName val="Expend trends"/>
      <sheetName val="Dept specific info"/>
      <sheetName val="Dept specific info-Own Format"/>
      <sheetName val="Training"/>
      <sheetName val="PPP Projects"/>
      <sheetName val="Outputs"/>
      <sheetName val="Checks"/>
      <sheetName val="Macros"/>
    </sheetNames>
    <sheetDataSet>
      <sheetData sheetId="0" refreshError="1"/>
      <sheetData sheetId="1" refreshError="1">
        <row r="3">
          <cell r="BA3" t="str">
            <v>2010/11</v>
          </cell>
        </row>
        <row r="6">
          <cell r="BA6" t="str">
            <v>2013/14</v>
          </cell>
        </row>
        <row r="7">
          <cell r="BA7" t="str">
            <v>2014/15</v>
          </cell>
        </row>
        <row r="8">
          <cell r="BA8" t="str">
            <v>2015/16</v>
          </cell>
        </row>
        <row r="9">
          <cell r="BA9" t="str">
            <v>2016/17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32"/>
  <sheetViews>
    <sheetView topLeftCell="N11" zoomScale="55" zoomScaleNormal="55" workbookViewId="0">
      <selection activeCell="B19" sqref="B19:E25"/>
    </sheetView>
  </sheetViews>
  <sheetFormatPr defaultRowHeight="15" x14ac:dyDescent="0.25"/>
  <cols>
    <col min="1" max="1" width="36.5703125" style="5" bestFit="1" customWidth="1"/>
    <col min="2" max="2" width="27.7109375" style="6" customWidth="1"/>
    <col min="3" max="3" width="49.28515625" style="6" customWidth="1"/>
    <col min="4" max="5" width="37.85546875" style="6" customWidth="1"/>
    <col min="6" max="6" width="9.28515625" style="6" customWidth="1"/>
    <col min="7" max="7" width="10" style="6" customWidth="1"/>
    <col min="8" max="8" width="9.5703125" style="6" customWidth="1"/>
    <col min="9" max="9" width="12" style="6" customWidth="1"/>
    <col min="10" max="10" width="11" style="6" customWidth="1"/>
    <col min="11" max="11" width="10" style="6" customWidth="1"/>
    <col min="12" max="12" width="10.85546875" style="6" customWidth="1"/>
    <col min="13" max="13" width="12" style="6" customWidth="1"/>
    <col min="14" max="14" width="11.5703125" style="6" customWidth="1"/>
    <col min="15" max="15" width="10.5703125" style="6" customWidth="1"/>
    <col min="16" max="16" width="10" style="6" customWidth="1"/>
    <col min="17" max="17" width="12.5703125" style="6" customWidth="1"/>
    <col min="18" max="18" width="9.5703125" style="6" bestFit="1" customWidth="1"/>
    <col min="19" max="19" width="11.5703125" style="6" customWidth="1"/>
    <col min="20" max="20" width="10.5703125" style="6" bestFit="1" customWidth="1"/>
    <col min="21" max="21" width="12.5703125" style="6" bestFit="1" customWidth="1"/>
    <col min="22" max="22" width="3.42578125" style="70" customWidth="1"/>
    <col min="23" max="23" width="12" style="6" bestFit="1" customWidth="1"/>
    <col min="24" max="24" width="11.7109375" style="6" bestFit="1" customWidth="1"/>
    <col min="25" max="25" width="12.5703125" style="6" bestFit="1" customWidth="1"/>
    <col min="26" max="26" width="12.140625" style="6" bestFit="1" customWidth="1"/>
    <col min="27" max="27" width="11.5703125" style="6" customWidth="1"/>
    <col min="28" max="29" width="11.28515625" style="6" bestFit="1" customWidth="1"/>
    <col min="30" max="16384" width="9.140625" style="6"/>
  </cols>
  <sheetData>
    <row r="1" spans="1:45" x14ac:dyDescent="0.25">
      <c r="A1" s="27"/>
      <c r="B1" s="28"/>
      <c r="C1" s="28"/>
      <c r="D1" s="28"/>
      <c r="E1" s="28"/>
      <c r="F1" s="28"/>
      <c r="G1" s="28"/>
      <c r="H1" s="28"/>
      <c r="I1" s="60" t="s">
        <v>54</v>
      </c>
      <c r="J1" s="28"/>
      <c r="K1" s="28"/>
      <c r="L1" s="28"/>
      <c r="M1" s="60" t="s">
        <v>54</v>
      </c>
      <c r="N1" s="28"/>
      <c r="O1" s="28"/>
      <c r="P1" s="28"/>
      <c r="Q1" s="60" t="s">
        <v>54</v>
      </c>
      <c r="R1" s="28"/>
      <c r="S1" s="28"/>
      <c r="T1" s="28"/>
      <c r="U1" s="60" t="s">
        <v>54</v>
      </c>
      <c r="V1" s="63"/>
      <c r="W1" s="29" t="s">
        <v>45</v>
      </c>
      <c r="X1" s="30"/>
      <c r="Y1" s="30"/>
      <c r="Z1" s="30"/>
      <c r="AA1" s="30"/>
      <c r="AB1" s="28"/>
      <c r="AC1" s="31"/>
    </row>
    <row r="2" spans="1:45" x14ac:dyDescent="0.25">
      <c r="A2" s="32"/>
      <c r="B2" s="33"/>
      <c r="C2" s="33"/>
      <c r="D2" s="33"/>
      <c r="E2" s="33"/>
      <c r="F2" s="33"/>
      <c r="G2" s="33"/>
      <c r="H2" s="33"/>
      <c r="I2" s="59" t="s">
        <v>36</v>
      </c>
      <c r="J2" s="33"/>
      <c r="K2" s="33"/>
      <c r="L2" s="33"/>
      <c r="M2" s="59" t="s">
        <v>37</v>
      </c>
      <c r="N2" s="33"/>
      <c r="O2" s="33"/>
      <c r="P2" s="33"/>
      <c r="Q2" s="59" t="s">
        <v>38</v>
      </c>
      <c r="R2" s="33"/>
      <c r="S2" s="33"/>
      <c r="T2" s="33"/>
      <c r="U2" s="59" t="s">
        <v>39</v>
      </c>
      <c r="V2" s="64"/>
      <c r="W2" s="59" t="s">
        <v>36</v>
      </c>
      <c r="X2" s="59" t="s">
        <v>37</v>
      </c>
      <c r="Y2" s="59" t="s">
        <v>38</v>
      </c>
      <c r="Z2" s="59" t="s">
        <v>39</v>
      </c>
      <c r="AA2" s="59" t="s">
        <v>46</v>
      </c>
      <c r="AB2" s="33"/>
      <c r="AC2" s="80" t="s">
        <v>88</v>
      </c>
      <c r="AD2" s="81"/>
      <c r="AE2" s="81"/>
      <c r="AF2" s="81"/>
      <c r="AG2" s="81"/>
      <c r="AH2" s="81"/>
      <c r="AI2" s="81"/>
      <c r="AJ2" s="81"/>
      <c r="AK2" s="81"/>
      <c r="AL2" s="81"/>
      <c r="AM2" s="81"/>
      <c r="AN2" s="81"/>
      <c r="AO2" s="81"/>
      <c r="AP2" s="81"/>
      <c r="AQ2" s="81"/>
      <c r="AR2" s="81"/>
      <c r="AS2" s="81"/>
    </row>
    <row r="3" spans="1:45" x14ac:dyDescent="0.25">
      <c r="A3" s="35"/>
      <c r="B3" s="36"/>
      <c r="C3" s="37"/>
      <c r="D3" s="77" t="s">
        <v>64</v>
      </c>
      <c r="E3" s="77" t="s">
        <v>65</v>
      </c>
      <c r="F3" s="38">
        <v>41365</v>
      </c>
      <c r="G3" s="38">
        <v>41395</v>
      </c>
      <c r="H3" s="38">
        <v>41426</v>
      </c>
      <c r="I3" s="59" t="s">
        <v>40</v>
      </c>
      <c r="J3" s="38">
        <v>41456</v>
      </c>
      <c r="K3" s="38">
        <v>41487</v>
      </c>
      <c r="L3" s="38">
        <v>41518</v>
      </c>
      <c r="M3" s="59" t="s">
        <v>41</v>
      </c>
      <c r="N3" s="38">
        <v>41548</v>
      </c>
      <c r="O3" s="38">
        <v>41579</v>
      </c>
      <c r="P3" s="38">
        <v>41609</v>
      </c>
      <c r="Q3" s="59" t="s">
        <v>42</v>
      </c>
      <c r="R3" s="38">
        <v>41640</v>
      </c>
      <c r="S3" s="38">
        <v>41671</v>
      </c>
      <c r="T3" s="38">
        <v>41699</v>
      </c>
      <c r="U3" s="59" t="s">
        <v>43</v>
      </c>
      <c r="V3" s="64"/>
      <c r="W3" s="59" t="s">
        <v>40</v>
      </c>
      <c r="X3" s="59" t="s">
        <v>41</v>
      </c>
      <c r="Y3" s="59" t="s">
        <v>42</v>
      </c>
      <c r="Z3" s="59" t="s">
        <v>43</v>
      </c>
      <c r="AA3" s="59" t="s">
        <v>47</v>
      </c>
      <c r="AB3" s="33"/>
      <c r="AC3" s="82"/>
      <c r="AD3" s="81"/>
      <c r="AE3" s="81"/>
      <c r="AF3" s="81"/>
      <c r="AG3" s="81"/>
      <c r="AH3" s="81"/>
      <c r="AI3" s="81"/>
      <c r="AJ3" s="81"/>
      <c r="AK3" s="81"/>
      <c r="AL3" s="81"/>
      <c r="AM3" s="81"/>
      <c r="AN3" s="81"/>
      <c r="AO3" s="81"/>
      <c r="AP3" s="81"/>
      <c r="AQ3" s="81"/>
      <c r="AR3" s="81"/>
      <c r="AS3" s="81"/>
    </row>
    <row r="4" spans="1:45" x14ac:dyDescent="0.25">
      <c r="A4" s="39" t="s">
        <v>53</v>
      </c>
      <c r="B4" s="17" t="s">
        <v>9</v>
      </c>
      <c r="C4" s="18" t="s">
        <v>35</v>
      </c>
      <c r="D4" s="18"/>
      <c r="E4" s="18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65"/>
      <c r="W4" s="19"/>
      <c r="X4" s="19"/>
      <c r="Y4" s="19"/>
      <c r="Z4" s="19"/>
      <c r="AA4" s="19"/>
      <c r="AB4" s="33"/>
      <c r="AC4" s="82"/>
      <c r="AD4" s="81"/>
      <c r="AE4" s="81"/>
      <c r="AF4" s="81"/>
      <c r="AG4" s="81"/>
      <c r="AH4" s="81"/>
      <c r="AI4" s="81"/>
      <c r="AJ4" s="81"/>
      <c r="AK4" s="81"/>
      <c r="AL4" s="81"/>
      <c r="AM4" s="81"/>
      <c r="AN4" s="81"/>
      <c r="AO4" s="81"/>
      <c r="AP4" s="81"/>
      <c r="AQ4" s="81"/>
      <c r="AR4" s="81"/>
      <c r="AS4" s="81"/>
    </row>
    <row r="5" spans="1:45" ht="30" x14ac:dyDescent="0.25">
      <c r="A5" s="40" t="s">
        <v>62</v>
      </c>
      <c r="B5" s="8" t="s">
        <v>10</v>
      </c>
      <c r="C5" s="9" t="s">
        <v>63</v>
      </c>
      <c r="D5" s="9" t="s">
        <v>66</v>
      </c>
      <c r="E5" s="9" t="s">
        <v>67</v>
      </c>
      <c r="F5" s="7"/>
      <c r="G5" s="7"/>
      <c r="H5" s="7"/>
      <c r="I5" s="58">
        <v>95</v>
      </c>
      <c r="J5" s="7"/>
      <c r="K5" s="7"/>
      <c r="L5" s="7"/>
      <c r="M5" s="58">
        <v>95</v>
      </c>
      <c r="N5" s="7"/>
      <c r="O5" s="7"/>
      <c r="P5" s="7"/>
      <c r="Q5" s="58">
        <v>95</v>
      </c>
      <c r="R5" s="7"/>
      <c r="S5" s="7"/>
      <c r="T5" s="7"/>
      <c r="U5" s="58"/>
      <c r="V5" s="66"/>
      <c r="W5" s="50">
        <v>95</v>
      </c>
      <c r="X5" s="50">
        <v>95</v>
      </c>
      <c r="Y5" s="50">
        <v>95</v>
      </c>
      <c r="Z5" s="50">
        <v>95</v>
      </c>
      <c r="AA5" s="50">
        <v>95</v>
      </c>
      <c r="AB5" s="33"/>
      <c r="AC5" s="19"/>
      <c r="AD5" s="81" t="s">
        <v>92</v>
      </c>
      <c r="AE5" s="81"/>
      <c r="AF5" s="81"/>
      <c r="AG5" s="81"/>
      <c r="AH5" s="81"/>
      <c r="AI5" s="81"/>
      <c r="AJ5" s="81"/>
      <c r="AK5" s="81"/>
      <c r="AL5" s="81"/>
      <c r="AM5" s="81"/>
      <c r="AN5" s="81"/>
      <c r="AO5" s="81"/>
      <c r="AP5" s="81"/>
      <c r="AQ5" s="81"/>
      <c r="AR5" s="81"/>
      <c r="AS5" s="81"/>
    </row>
    <row r="6" spans="1:45" ht="30" x14ac:dyDescent="0.25">
      <c r="A6" s="40" t="s">
        <v>62</v>
      </c>
      <c r="B6" s="8" t="s">
        <v>11</v>
      </c>
      <c r="C6" s="9" t="s">
        <v>68</v>
      </c>
      <c r="D6" s="9" t="s">
        <v>69</v>
      </c>
      <c r="E6" s="9" t="s">
        <v>70</v>
      </c>
      <c r="F6" s="7"/>
      <c r="G6" s="7"/>
      <c r="H6" s="7"/>
      <c r="I6" s="58">
        <v>52</v>
      </c>
      <c r="J6" s="7"/>
      <c r="K6" s="7"/>
      <c r="L6" s="7"/>
      <c r="M6" s="79">
        <v>60</v>
      </c>
      <c r="N6" s="7">
        <v>81</v>
      </c>
      <c r="O6" s="7">
        <v>81</v>
      </c>
      <c r="P6" s="7">
        <v>81</v>
      </c>
      <c r="Q6" s="58">
        <v>81</v>
      </c>
      <c r="R6" s="7">
        <v>81</v>
      </c>
      <c r="S6" s="7">
        <v>76</v>
      </c>
      <c r="T6" s="7"/>
      <c r="U6" s="58"/>
      <c r="V6" s="66"/>
      <c r="W6" s="50">
        <v>72</v>
      </c>
      <c r="X6" s="50">
        <v>80</v>
      </c>
      <c r="Y6" s="50">
        <v>85</v>
      </c>
      <c r="Z6" s="50">
        <v>90</v>
      </c>
      <c r="AA6" s="50">
        <v>90</v>
      </c>
      <c r="AB6" s="33"/>
      <c r="AC6" s="19">
        <v>90</v>
      </c>
      <c r="AD6" s="81"/>
      <c r="AE6" s="81"/>
      <c r="AF6" s="81"/>
      <c r="AG6" s="81"/>
      <c r="AH6" s="81"/>
      <c r="AI6" s="81"/>
      <c r="AJ6" s="81"/>
      <c r="AK6" s="81"/>
      <c r="AL6" s="81"/>
      <c r="AM6" s="81"/>
      <c r="AN6" s="81"/>
      <c r="AO6" s="81"/>
      <c r="AP6" s="81"/>
      <c r="AQ6" s="81"/>
      <c r="AR6" s="81"/>
      <c r="AS6" s="81"/>
    </row>
    <row r="7" spans="1:45" ht="45" x14ac:dyDescent="0.25">
      <c r="A7" s="40" t="s">
        <v>62</v>
      </c>
      <c r="B7" s="8" t="s">
        <v>10</v>
      </c>
      <c r="C7" s="9" t="s">
        <v>71</v>
      </c>
      <c r="D7" s="9" t="s">
        <v>72</v>
      </c>
      <c r="E7" s="9" t="s">
        <v>73</v>
      </c>
      <c r="F7" s="7"/>
      <c r="G7" s="7"/>
      <c r="H7" s="7"/>
      <c r="I7" s="58">
        <v>0</v>
      </c>
      <c r="J7" s="7"/>
      <c r="K7" s="7"/>
      <c r="L7" s="7"/>
      <c r="M7" s="58">
        <v>0</v>
      </c>
      <c r="N7" s="7"/>
      <c r="O7" s="7"/>
      <c r="P7" s="7"/>
      <c r="Q7" s="58">
        <v>0</v>
      </c>
      <c r="R7" s="7"/>
      <c r="S7" s="7"/>
      <c r="T7" s="7"/>
      <c r="U7" s="58"/>
      <c r="V7" s="66"/>
      <c r="W7" s="50">
        <v>0</v>
      </c>
      <c r="X7" s="50">
        <v>0</v>
      </c>
      <c r="Y7" s="50">
        <v>1</v>
      </c>
      <c r="Z7" s="50">
        <v>2</v>
      </c>
      <c r="AA7" s="50">
        <v>3</v>
      </c>
      <c r="AB7" s="33"/>
      <c r="AC7" s="19">
        <v>3</v>
      </c>
      <c r="AD7" s="81" t="s">
        <v>91</v>
      </c>
      <c r="AE7" s="81"/>
      <c r="AF7" s="81"/>
      <c r="AG7" s="81"/>
      <c r="AH7" s="81"/>
      <c r="AI7" s="81"/>
      <c r="AJ7" s="81"/>
      <c r="AK7" s="81"/>
      <c r="AL7" s="81"/>
      <c r="AM7" s="81"/>
      <c r="AN7" s="81"/>
      <c r="AO7" s="81"/>
      <c r="AP7" s="81"/>
      <c r="AQ7" s="81"/>
      <c r="AR7" s="81"/>
      <c r="AS7" s="81"/>
    </row>
    <row r="8" spans="1:45" ht="30" x14ac:dyDescent="0.25">
      <c r="A8" s="40" t="s">
        <v>62</v>
      </c>
      <c r="B8" s="8" t="s">
        <v>12</v>
      </c>
      <c r="C8" s="9" t="s">
        <v>74</v>
      </c>
      <c r="D8" s="9" t="s">
        <v>78</v>
      </c>
      <c r="E8" s="9" t="s">
        <v>75</v>
      </c>
      <c r="F8" s="7"/>
      <c r="G8" s="7"/>
      <c r="H8" s="7"/>
      <c r="I8" s="58">
        <v>0</v>
      </c>
      <c r="J8" s="7"/>
      <c r="K8" s="7"/>
      <c r="L8" s="7"/>
      <c r="M8" s="58">
        <v>0</v>
      </c>
      <c r="N8" s="7"/>
      <c r="O8" s="7"/>
      <c r="P8" s="7"/>
      <c r="Q8" s="58">
        <v>0</v>
      </c>
      <c r="R8" s="7"/>
      <c r="S8" s="7"/>
      <c r="T8" s="7"/>
      <c r="U8" s="58"/>
      <c r="V8" s="66"/>
      <c r="W8" s="50">
        <v>0</v>
      </c>
      <c r="X8" s="50">
        <v>0</v>
      </c>
      <c r="Y8" s="50" t="s">
        <v>76</v>
      </c>
      <c r="Z8" s="50" t="s">
        <v>76</v>
      </c>
      <c r="AA8" s="50" t="s">
        <v>77</v>
      </c>
      <c r="AB8" s="33"/>
      <c r="AC8" s="19" t="s">
        <v>89</v>
      </c>
      <c r="AD8" s="81" t="s">
        <v>90</v>
      </c>
      <c r="AE8" s="81"/>
      <c r="AF8" s="81"/>
      <c r="AG8" s="81"/>
      <c r="AH8" s="81"/>
      <c r="AI8" s="81"/>
      <c r="AJ8" s="81"/>
      <c r="AK8" s="81"/>
      <c r="AL8" s="81"/>
      <c r="AM8" s="81"/>
      <c r="AN8" s="81"/>
      <c r="AO8" s="81"/>
      <c r="AP8" s="81"/>
      <c r="AQ8" s="81"/>
      <c r="AR8" s="81"/>
      <c r="AS8" s="81"/>
    </row>
    <row r="9" spans="1:45" customFormat="1" x14ac:dyDescent="0.25">
      <c r="A9" s="78"/>
      <c r="B9" s="78"/>
      <c r="C9" s="78"/>
      <c r="D9" s="78"/>
      <c r="E9" s="78"/>
      <c r="F9" s="78"/>
      <c r="G9" s="78"/>
      <c r="H9" s="78"/>
      <c r="I9" s="78"/>
      <c r="J9" s="78"/>
      <c r="K9" s="78"/>
      <c r="L9" s="78"/>
      <c r="M9" s="78"/>
      <c r="N9" s="78"/>
      <c r="O9" s="78"/>
      <c r="P9" s="78"/>
      <c r="Q9" s="78"/>
      <c r="R9" s="78"/>
      <c r="S9" s="78"/>
      <c r="T9" s="78"/>
      <c r="U9" s="78"/>
      <c r="V9" s="78"/>
      <c r="W9" s="78"/>
      <c r="X9" s="78"/>
      <c r="Y9" s="78"/>
      <c r="Z9" s="78"/>
      <c r="AA9" s="78"/>
    </row>
    <row r="10" spans="1:45" ht="60" x14ac:dyDescent="0.25">
      <c r="A10" s="40" t="s">
        <v>28</v>
      </c>
      <c r="B10" s="8" t="s">
        <v>10</v>
      </c>
      <c r="C10" s="9" t="s">
        <v>79</v>
      </c>
      <c r="D10" s="9"/>
      <c r="E10" s="9"/>
      <c r="F10" s="7"/>
      <c r="G10" s="7"/>
      <c r="H10" s="7"/>
      <c r="I10" s="58">
        <v>0</v>
      </c>
      <c r="J10" s="7"/>
      <c r="K10" s="7"/>
      <c r="L10" s="7"/>
      <c r="M10" s="58">
        <v>0</v>
      </c>
      <c r="N10" s="7"/>
      <c r="O10" s="7"/>
      <c r="P10" s="7"/>
      <c r="Q10" s="58">
        <v>0</v>
      </c>
      <c r="R10" s="7"/>
      <c r="S10" s="7"/>
      <c r="T10" s="7"/>
      <c r="U10" s="58"/>
      <c r="V10" s="66"/>
      <c r="W10" s="50">
        <v>5</v>
      </c>
      <c r="X10" s="50"/>
      <c r="Y10" s="50"/>
      <c r="Z10" s="50"/>
      <c r="AA10" s="50">
        <v>5</v>
      </c>
      <c r="AB10" s="33"/>
      <c r="AC10" s="34"/>
    </row>
    <row r="11" spans="1:45" ht="45" x14ac:dyDescent="0.25">
      <c r="A11" s="40" t="s">
        <v>30</v>
      </c>
      <c r="B11" s="8" t="s">
        <v>11</v>
      </c>
      <c r="C11" s="9" t="s">
        <v>29</v>
      </c>
      <c r="D11" s="9"/>
      <c r="E11" s="9"/>
      <c r="F11" s="7"/>
      <c r="G11" s="7"/>
      <c r="H11" s="7"/>
      <c r="I11" s="58">
        <v>244</v>
      </c>
      <c r="J11" s="7"/>
      <c r="K11" s="7"/>
      <c r="L11" s="7"/>
      <c r="M11" s="58">
        <v>260</v>
      </c>
      <c r="N11" s="7"/>
      <c r="O11" s="7"/>
      <c r="P11" s="7"/>
      <c r="Q11" s="58">
        <v>260</v>
      </c>
      <c r="R11" s="7">
        <v>263</v>
      </c>
      <c r="S11" s="7">
        <v>263</v>
      </c>
      <c r="T11" s="7"/>
      <c r="U11" s="58"/>
      <c r="V11" s="66"/>
      <c r="W11" s="50">
        <v>285</v>
      </c>
      <c r="X11" s="50">
        <v>290</v>
      </c>
      <c r="Y11" s="50">
        <v>295</v>
      </c>
      <c r="Z11" s="50">
        <v>300</v>
      </c>
      <c r="AA11" s="50">
        <v>300</v>
      </c>
      <c r="AB11" s="33"/>
      <c r="AC11" s="34"/>
    </row>
    <row r="12" spans="1:45" ht="30" x14ac:dyDescent="0.25">
      <c r="A12" s="40" t="s">
        <v>30</v>
      </c>
      <c r="B12" s="8" t="s">
        <v>11</v>
      </c>
      <c r="C12" s="9" t="s">
        <v>60</v>
      </c>
      <c r="D12" s="9"/>
      <c r="E12" s="9"/>
      <c r="F12" s="7"/>
      <c r="G12" s="7"/>
      <c r="H12" s="7"/>
      <c r="I12" s="58">
        <v>82</v>
      </c>
      <c r="J12" s="7"/>
      <c r="K12" s="7"/>
      <c r="L12" s="7"/>
      <c r="M12" s="58">
        <v>82</v>
      </c>
      <c r="N12" s="7">
        <v>81</v>
      </c>
      <c r="O12" s="7">
        <v>81</v>
      </c>
      <c r="P12" s="7">
        <v>81</v>
      </c>
      <c r="Q12" s="58">
        <v>81</v>
      </c>
      <c r="R12" s="7">
        <v>81</v>
      </c>
      <c r="S12" s="7"/>
      <c r="T12" s="7"/>
      <c r="U12" s="58"/>
      <c r="V12" s="66"/>
      <c r="W12" s="50">
        <v>8</v>
      </c>
      <c r="X12" s="50">
        <v>20</v>
      </c>
      <c r="Y12" s="50">
        <v>30</v>
      </c>
      <c r="Z12" s="50">
        <v>40</v>
      </c>
      <c r="AA12" s="50">
        <v>40</v>
      </c>
      <c r="AB12" s="33"/>
      <c r="AC12" s="34"/>
    </row>
    <row r="13" spans="1:45" ht="30" x14ac:dyDescent="0.25">
      <c r="A13" s="40" t="s">
        <v>25</v>
      </c>
      <c r="B13" s="8" t="s">
        <v>12</v>
      </c>
      <c r="C13" s="9" t="s">
        <v>13</v>
      </c>
      <c r="D13" s="9"/>
      <c r="E13" s="9"/>
      <c r="F13" s="7"/>
      <c r="G13" s="7"/>
      <c r="H13" s="7"/>
      <c r="I13" s="58">
        <v>0</v>
      </c>
      <c r="J13" s="7"/>
      <c r="K13" s="7"/>
      <c r="L13" s="7"/>
      <c r="M13" s="58">
        <v>0</v>
      </c>
      <c r="N13" s="7"/>
      <c r="O13" s="7"/>
      <c r="P13" s="7"/>
      <c r="Q13" s="58">
        <v>0</v>
      </c>
      <c r="R13" s="7"/>
      <c r="S13" s="7"/>
      <c r="T13" s="7"/>
      <c r="U13" s="58"/>
      <c r="V13" s="66"/>
      <c r="W13" s="50" t="s">
        <v>129</v>
      </c>
      <c r="X13" s="50"/>
      <c r="Y13" s="50"/>
      <c r="Z13" s="50"/>
      <c r="AA13" s="50" t="str">
        <f>W13</f>
        <v>R 500 m</v>
      </c>
      <c r="AB13" s="33"/>
      <c r="AC13" s="34"/>
    </row>
    <row r="14" spans="1:45" customFormat="1" x14ac:dyDescent="0.25">
      <c r="A14" s="78"/>
      <c r="B14" s="78"/>
      <c r="C14" s="78"/>
      <c r="D14" s="78"/>
      <c r="E14" s="78"/>
      <c r="F14" s="78"/>
      <c r="G14" s="78"/>
      <c r="H14" s="78"/>
      <c r="I14" s="78"/>
      <c r="J14" s="78"/>
      <c r="K14" s="78"/>
      <c r="L14" s="78"/>
      <c r="M14" s="78"/>
      <c r="N14" s="78"/>
      <c r="O14" s="78"/>
      <c r="P14" s="78"/>
      <c r="Q14" s="78"/>
      <c r="R14" s="78"/>
      <c r="S14" s="78"/>
      <c r="T14" s="78"/>
      <c r="U14" s="78"/>
      <c r="V14" s="78"/>
      <c r="W14" s="78"/>
      <c r="X14" s="78"/>
      <c r="Y14" s="78"/>
      <c r="Z14" s="78"/>
      <c r="AA14" s="78"/>
    </row>
    <row r="15" spans="1:45" x14ac:dyDescent="0.25">
      <c r="A15" s="40" t="s">
        <v>27</v>
      </c>
      <c r="B15" s="8" t="s">
        <v>11</v>
      </c>
      <c r="C15" s="16" t="s">
        <v>32</v>
      </c>
      <c r="D15" s="16"/>
      <c r="E15" s="16"/>
      <c r="F15" s="55">
        <v>1772</v>
      </c>
      <c r="G15" s="55">
        <v>0</v>
      </c>
      <c r="H15" s="55">
        <v>2081</v>
      </c>
      <c r="I15" s="61">
        <f>SUM(F15:H15)</f>
        <v>3853</v>
      </c>
      <c r="J15" s="55">
        <v>1914</v>
      </c>
      <c r="K15" s="55">
        <v>459</v>
      </c>
      <c r="L15" s="55">
        <v>1112</v>
      </c>
      <c r="M15" s="62">
        <f>SUM(J15:L15)</f>
        <v>3485</v>
      </c>
      <c r="N15" s="83">
        <v>666</v>
      </c>
      <c r="O15" s="83">
        <v>1340</v>
      </c>
      <c r="P15" s="83">
        <v>571</v>
      </c>
      <c r="Q15" s="62">
        <f>SUM(N15:P15)</f>
        <v>2577</v>
      </c>
      <c r="R15" s="83">
        <v>135</v>
      </c>
      <c r="S15" s="83">
        <v>606</v>
      </c>
      <c r="T15" s="56"/>
      <c r="U15" s="83">
        <f>SUM(R15:T15)</f>
        <v>741</v>
      </c>
      <c r="V15" s="67"/>
      <c r="W15" s="54">
        <f>SUM(F15:H15)</f>
        <v>3853</v>
      </c>
      <c r="X15" s="54">
        <f>SUM(J15:L15)</f>
        <v>3485</v>
      </c>
      <c r="Y15" s="54">
        <f>SUM(N15:P15)</f>
        <v>2577</v>
      </c>
      <c r="Z15" s="54">
        <f>SUM(R15:T15)</f>
        <v>741</v>
      </c>
      <c r="AA15" s="54">
        <f>SUM(W15:Z15)</f>
        <v>10656</v>
      </c>
      <c r="AB15" s="33"/>
      <c r="AC15" s="34"/>
    </row>
    <row r="16" spans="1:45" x14ac:dyDescent="0.25">
      <c r="A16" s="40" t="s">
        <v>27</v>
      </c>
      <c r="B16" s="8" t="s">
        <v>11</v>
      </c>
      <c r="C16" s="16" t="s">
        <v>33</v>
      </c>
      <c r="D16" s="16"/>
      <c r="E16" s="16"/>
      <c r="F16" s="55">
        <v>0</v>
      </c>
      <c r="G16" s="55">
        <v>0</v>
      </c>
      <c r="H16" s="55">
        <v>0</v>
      </c>
      <c r="I16" s="61">
        <f t="shared" ref="I16:I17" si="0">SUM(F16:H16)</f>
        <v>0</v>
      </c>
      <c r="J16" s="55">
        <v>120013</v>
      </c>
      <c r="K16" s="55">
        <v>3000</v>
      </c>
      <c r="L16" s="55">
        <v>114756</v>
      </c>
      <c r="M16" s="62">
        <f>SUM(J16:L16)</f>
        <v>237769</v>
      </c>
      <c r="N16" s="83">
        <v>3000</v>
      </c>
      <c r="O16" s="83">
        <v>67802</v>
      </c>
      <c r="P16" s="83">
        <v>0</v>
      </c>
      <c r="Q16" s="62">
        <f>SUM(N16:P16)</f>
        <v>70802</v>
      </c>
      <c r="R16" s="83">
        <v>0</v>
      </c>
      <c r="S16" s="83">
        <v>213695</v>
      </c>
      <c r="T16" s="56"/>
      <c r="U16" s="83">
        <f t="shared" ref="U16:U17" si="1">SUM(R16:T16)</f>
        <v>213695</v>
      </c>
      <c r="V16" s="67"/>
      <c r="W16" s="54">
        <f>SUM(F16:H16)</f>
        <v>0</v>
      </c>
      <c r="X16" s="54">
        <f>SUM(J16:L16)</f>
        <v>237769</v>
      </c>
      <c r="Y16" s="54">
        <f>SUM(N16:P16)</f>
        <v>70802</v>
      </c>
      <c r="Z16" s="54">
        <f>SUM(R16:T16)</f>
        <v>213695</v>
      </c>
      <c r="AA16" s="54">
        <f>SUM(W16:Z16)</f>
        <v>522266</v>
      </c>
      <c r="AB16" s="33"/>
      <c r="AC16" s="34"/>
    </row>
    <row r="17" spans="1:29" x14ac:dyDescent="0.25">
      <c r="A17" s="40" t="s">
        <v>27</v>
      </c>
      <c r="B17" s="8" t="s">
        <v>11</v>
      </c>
      <c r="C17" s="16" t="s">
        <v>34</v>
      </c>
      <c r="D17" s="16"/>
      <c r="E17" s="16"/>
      <c r="F17" s="55">
        <f>SUM(F15:F16)</f>
        <v>1772</v>
      </c>
      <c r="G17" s="55">
        <f>SUM(G15:G16)</f>
        <v>0</v>
      </c>
      <c r="H17" s="55">
        <f>SUM(H15:H16)</f>
        <v>2081</v>
      </c>
      <c r="I17" s="61">
        <f t="shared" si="0"/>
        <v>3853</v>
      </c>
      <c r="J17" s="55">
        <f>SUM(J15:J16)</f>
        <v>121927</v>
      </c>
      <c r="K17" s="55">
        <f>SUM(K15:K16)</f>
        <v>3459</v>
      </c>
      <c r="L17" s="55">
        <f>SUM(L15:L16)</f>
        <v>115868</v>
      </c>
      <c r="M17" s="62">
        <f>SUM(J17:L17)</f>
        <v>241254</v>
      </c>
      <c r="N17" s="62">
        <f>SUM(N15:N16)</f>
        <v>3666</v>
      </c>
      <c r="O17" s="62">
        <f>SUM(O15:O16)</f>
        <v>69142</v>
      </c>
      <c r="P17" s="62">
        <f>SUM(P15:P16)</f>
        <v>571</v>
      </c>
      <c r="Q17" s="62">
        <f>SUM(N17:P17)</f>
        <v>73379</v>
      </c>
      <c r="R17" s="83">
        <f>SUM(R15:R16)</f>
        <v>135</v>
      </c>
      <c r="S17" s="83">
        <f>SUM(S15:S16)</f>
        <v>214301</v>
      </c>
      <c r="T17" s="56"/>
      <c r="U17" s="83">
        <f t="shared" si="1"/>
        <v>214436</v>
      </c>
      <c r="V17" s="67"/>
      <c r="W17" s="54">
        <f>SUM(F17:H17)</f>
        <v>3853</v>
      </c>
      <c r="X17" s="54">
        <f>SUM(J17:L17)</f>
        <v>241254</v>
      </c>
      <c r="Y17" s="54">
        <f>SUM(N17:P17)</f>
        <v>73379</v>
      </c>
      <c r="Z17" s="54">
        <f>SUM(R17:T17)</f>
        <v>214436</v>
      </c>
      <c r="AA17" s="54">
        <f>SUM(W17:Z17)</f>
        <v>532922</v>
      </c>
      <c r="AB17" s="33"/>
      <c r="AC17" s="34"/>
    </row>
    <row r="18" spans="1:29" x14ac:dyDescent="0.25">
      <c r="A18" s="41"/>
      <c r="B18" s="21"/>
      <c r="C18" s="22"/>
      <c r="D18" s="22"/>
      <c r="E18" s="22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42"/>
      <c r="V18" s="68"/>
      <c r="W18" s="42"/>
      <c r="X18" s="42"/>
      <c r="Y18" s="42"/>
      <c r="Z18" s="42"/>
      <c r="AA18" s="57" t="s">
        <v>47</v>
      </c>
      <c r="AB18" s="20" t="s">
        <v>48</v>
      </c>
      <c r="AC18" s="43" t="s">
        <v>49</v>
      </c>
    </row>
    <row r="19" spans="1:29" ht="30" x14ac:dyDescent="0.25">
      <c r="A19" s="40" t="s">
        <v>26</v>
      </c>
      <c r="B19" s="10" t="s">
        <v>14</v>
      </c>
      <c r="C19" s="11" t="s">
        <v>15</v>
      </c>
      <c r="D19" s="11" t="s">
        <v>80</v>
      </c>
      <c r="E19" s="11" t="s">
        <v>81</v>
      </c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68"/>
      <c r="W19" s="33"/>
      <c r="X19" s="33"/>
      <c r="Y19" s="33"/>
      <c r="Z19" s="33"/>
      <c r="AA19" s="50">
        <v>8</v>
      </c>
      <c r="AB19" s="50">
        <v>13</v>
      </c>
      <c r="AC19" s="51">
        <v>18</v>
      </c>
    </row>
    <row r="20" spans="1:29" ht="30" x14ac:dyDescent="0.25">
      <c r="A20" s="40" t="s">
        <v>26</v>
      </c>
      <c r="B20" s="12" t="s">
        <v>10</v>
      </c>
      <c r="C20" s="11" t="s">
        <v>59</v>
      </c>
      <c r="D20" s="11" t="s">
        <v>82</v>
      </c>
      <c r="E20" s="11" t="s">
        <v>83</v>
      </c>
      <c r="F20" s="13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68"/>
      <c r="W20" s="33"/>
      <c r="X20" s="33"/>
      <c r="Y20" s="33"/>
      <c r="Z20" s="33"/>
      <c r="AA20" s="50">
        <v>4</v>
      </c>
      <c r="AB20" s="50">
        <v>8</v>
      </c>
      <c r="AC20" s="51">
        <v>12</v>
      </c>
    </row>
    <row r="21" spans="1:29" ht="30" x14ac:dyDescent="0.25">
      <c r="A21" s="40" t="s">
        <v>26</v>
      </c>
      <c r="B21" s="14" t="s">
        <v>17</v>
      </c>
      <c r="C21" s="11" t="s">
        <v>61</v>
      </c>
      <c r="D21" s="11"/>
      <c r="E21" s="11" t="s">
        <v>84</v>
      </c>
      <c r="F21" s="13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68"/>
      <c r="W21" s="33"/>
      <c r="X21" s="33"/>
      <c r="Y21" s="33"/>
      <c r="Z21" s="33"/>
      <c r="AA21" s="50">
        <v>0</v>
      </c>
      <c r="AB21" s="50">
        <v>8</v>
      </c>
      <c r="AC21" s="51">
        <v>12</v>
      </c>
    </row>
    <row r="22" spans="1:29" ht="30" x14ac:dyDescent="0.25">
      <c r="A22" s="40" t="s">
        <v>26</v>
      </c>
      <c r="B22" s="14" t="s">
        <v>11</v>
      </c>
      <c r="C22" s="11" t="s">
        <v>19</v>
      </c>
      <c r="D22" s="11" t="s">
        <v>86</v>
      </c>
      <c r="E22" s="11" t="s">
        <v>85</v>
      </c>
      <c r="F22" s="13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68"/>
      <c r="W22" s="33"/>
      <c r="X22" s="33"/>
      <c r="Y22" s="33"/>
      <c r="Z22" s="33"/>
      <c r="AA22" s="50">
        <v>1</v>
      </c>
      <c r="AB22" s="50">
        <v>1.2</v>
      </c>
      <c r="AC22" s="51">
        <v>1.3</v>
      </c>
    </row>
    <row r="23" spans="1:29" x14ac:dyDescent="0.25">
      <c r="A23" s="40" t="s">
        <v>26</v>
      </c>
      <c r="B23" s="12" t="s">
        <v>20</v>
      </c>
      <c r="C23" s="11" t="s">
        <v>87</v>
      </c>
      <c r="D23" s="11"/>
      <c r="E23" s="11"/>
      <c r="F23" s="13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68"/>
      <c r="W23" s="33"/>
      <c r="X23" s="33"/>
      <c r="Y23" s="33"/>
      <c r="Z23" s="33"/>
      <c r="AA23" s="50">
        <v>0</v>
      </c>
      <c r="AB23" s="50">
        <v>1</v>
      </c>
      <c r="AC23" s="51">
        <v>3</v>
      </c>
    </row>
    <row r="24" spans="1:29" ht="30" customHeight="1" x14ac:dyDescent="0.25">
      <c r="A24" s="40" t="s">
        <v>26</v>
      </c>
      <c r="B24" s="15" t="s">
        <v>22</v>
      </c>
      <c r="C24" s="11" t="s">
        <v>23</v>
      </c>
      <c r="D24" s="11"/>
      <c r="E24" s="11"/>
      <c r="F24" s="13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68"/>
      <c r="W24" s="33"/>
      <c r="X24" s="33"/>
      <c r="Y24" s="33"/>
      <c r="Z24" s="33"/>
      <c r="AA24" s="50">
        <v>1</v>
      </c>
      <c r="AB24" s="50">
        <v>3</v>
      </c>
      <c r="AC24" s="51">
        <v>5</v>
      </c>
    </row>
    <row r="25" spans="1:29" ht="40.5" customHeight="1" thickBot="1" x14ac:dyDescent="0.3">
      <c r="A25" s="44" t="s">
        <v>26</v>
      </c>
      <c r="B25" s="45" t="s">
        <v>12</v>
      </c>
      <c r="C25" s="46" t="s">
        <v>24</v>
      </c>
      <c r="D25" s="46" t="str">
        <f>D8</f>
        <v>Private and public sector funding leveraged into township areas</v>
      </c>
      <c r="E25" s="46" t="str">
        <f>E8</f>
        <v>Letter of intent or other proof</v>
      </c>
      <c r="F25" s="47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7"/>
      <c r="V25" s="69"/>
      <c r="W25" s="49"/>
      <c r="X25" s="49"/>
      <c r="Y25" s="49"/>
      <c r="Z25" s="49"/>
      <c r="AA25" s="52" t="s">
        <v>50</v>
      </c>
      <c r="AB25" s="52" t="s">
        <v>51</v>
      </c>
      <c r="AC25" s="53" t="s">
        <v>52</v>
      </c>
    </row>
    <row r="26" spans="1:29" x14ac:dyDescent="0.25">
      <c r="A26" s="26"/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W26" s="24"/>
      <c r="X26" s="24"/>
      <c r="Y26" s="24"/>
      <c r="Z26" s="24"/>
      <c r="AA26" s="24"/>
      <c r="AB26" s="24"/>
      <c r="AC26" s="24"/>
    </row>
    <row r="27" spans="1:29" x14ac:dyDescent="0.25">
      <c r="A27" s="25"/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W27" s="24"/>
      <c r="X27" s="24"/>
      <c r="Y27" s="24"/>
      <c r="Z27" s="24"/>
      <c r="AA27" s="24"/>
      <c r="AB27" s="24"/>
      <c r="AC27" s="24"/>
    </row>
    <row r="28" spans="1:29" x14ac:dyDescent="0.25">
      <c r="A28" s="41"/>
      <c r="B28" s="21"/>
      <c r="C28" s="22" t="s">
        <v>57</v>
      </c>
      <c r="D28" s="22"/>
      <c r="E28" s="22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42"/>
      <c r="V28" s="68"/>
      <c r="W28" s="42"/>
      <c r="X28" s="42"/>
      <c r="Y28" s="42"/>
      <c r="Z28" s="42"/>
      <c r="AA28" s="57" t="s">
        <v>47</v>
      </c>
      <c r="AB28" s="20" t="s">
        <v>48</v>
      </c>
      <c r="AC28" s="43" t="s">
        <v>49</v>
      </c>
    </row>
    <row r="29" spans="1:29" ht="75" customHeight="1" x14ac:dyDescent="0.25">
      <c r="A29" s="71"/>
      <c r="B29" s="72"/>
      <c r="C29" s="73" t="s">
        <v>58</v>
      </c>
      <c r="D29" s="73"/>
      <c r="E29" s="73"/>
      <c r="F29" s="74"/>
      <c r="G29" s="74"/>
      <c r="H29" s="74"/>
      <c r="I29" s="74"/>
      <c r="J29" s="74"/>
      <c r="K29" s="74"/>
      <c r="L29" s="74"/>
      <c r="M29" s="74"/>
      <c r="N29" s="74"/>
      <c r="O29" s="74"/>
      <c r="P29" s="74"/>
      <c r="Q29" s="74"/>
      <c r="R29" s="74"/>
      <c r="S29" s="74"/>
      <c r="T29" s="74"/>
      <c r="U29" s="74"/>
      <c r="V29" s="74"/>
      <c r="W29" s="74"/>
      <c r="X29" s="74"/>
      <c r="Y29" s="74"/>
      <c r="Z29" s="74"/>
      <c r="AA29" s="74"/>
      <c r="AB29" s="75"/>
      <c r="AC29" s="76"/>
    </row>
    <row r="30" spans="1:29" x14ac:dyDescent="0.25">
      <c r="A30" s="25"/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W30" s="24"/>
      <c r="X30" s="24"/>
      <c r="Y30" s="24"/>
      <c r="Z30" s="24"/>
      <c r="AA30" s="24"/>
      <c r="AB30" s="24"/>
      <c r="AC30" s="24"/>
    </row>
    <row r="31" spans="1:29" x14ac:dyDescent="0.25">
      <c r="A31" s="25"/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W31" s="24"/>
      <c r="X31" s="24"/>
      <c r="Y31" s="24"/>
      <c r="Z31" s="24"/>
      <c r="AA31" s="24"/>
      <c r="AB31" s="24"/>
      <c r="AC31" s="24"/>
    </row>
    <row r="32" spans="1:29" x14ac:dyDescent="0.25">
      <c r="A32" s="25"/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W32" s="24"/>
      <c r="X32" s="24"/>
      <c r="Y32" s="24"/>
      <c r="Z32" s="24"/>
      <c r="AA32" s="24"/>
      <c r="AB32" s="24"/>
      <c r="AC32" s="24"/>
    </row>
  </sheetData>
  <pageMargins left="0.70866141732283505" right="0.70866141732283505" top="0.74803149606299202" bottom="0.74803149606299202" header="0.31496062992126" footer="0.31496062992126"/>
  <pageSetup paperSize="9" scale="40" orientation="landscape" r:id="rId1"/>
  <headerFooter>
    <oddFooter>&amp;R&amp;8&amp;F, 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F8"/>
  <sheetViews>
    <sheetView zoomScale="85" zoomScaleNormal="85" workbookViewId="0">
      <selection activeCell="D2" sqref="D2"/>
    </sheetView>
  </sheetViews>
  <sheetFormatPr defaultRowHeight="15" x14ac:dyDescent="0.25"/>
  <sheetData>
    <row r="1" spans="3:6" x14ac:dyDescent="0.25">
      <c r="C1" s="110" t="s">
        <v>0</v>
      </c>
      <c r="D1" s="1" t="s">
        <v>1</v>
      </c>
      <c r="E1" s="113"/>
      <c r="F1" s="113"/>
    </row>
    <row r="2" spans="3:6" ht="95.25" thickBot="1" x14ac:dyDescent="0.3">
      <c r="C2" s="111"/>
      <c r="D2" s="2" t="s">
        <v>2</v>
      </c>
      <c r="E2" s="114"/>
      <c r="F2" s="114"/>
    </row>
    <row r="3" spans="3:6" ht="95.25" thickBot="1" x14ac:dyDescent="0.3">
      <c r="C3" s="111"/>
      <c r="D3" s="3" t="s">
        <v>3</v>
      </c>
      <c r="E3" s="3">
        <v>10</v>
      </c>
      <c r="F3" s="4">
        <v>0</v>
      </c>
    </row>
    <row r="4" spans="3:6" ht="68.25" thickBot="1" x14ac:dyDescent="0.3">
      <c r="C4" s="111"/>
      <c r="D4" s="3" t="s">
        <v>4</v>
      </c>
      <c r="E4" s="3">
        <v>300</v>
      </c>
      <c r="F4" s="4">
        <v>260</v>
      </c>
    </row>
    <row r="5" spans="3:6" ht="77.25" customHeight="1" x14ac:dyDescent="0.25">
      <c r="C5" s="111"/>
      <c r="D5" s="110" t="s">
        <v>5</v>
      </c>
      <c r="E5" s="110">
        <v>40</v>
      </c>
      <c r="F5" s="115">
        <v>8</v>
      </c>
    </row>
    <row r="6" spans="3:6" x14ac:dyDescent="0.25">
      <c r="C6" s="111"/>
      <c r="D6" s="111"/>
      <c r="E6" s="111"/>
      <c r="F6" s="116"/>
    </row>
    <row r="7" spans="3:6" ht="15.75" thickBot="1" x14ac:dyDescent="0.3">
      <c r="C7" s="111"/>
      <c r="D7" s="112"/>
      <c r="E7" s="112"/>
      <c r="F7" s="117"/>
    </row>
    <row r="8" spans="3:6" ht="68.25" thickBot="1" x14ac:dyDescent="0.3">
      <c r="C8" s="112"/>
      <c r="D8" s="3" t="s">
        <v>6</v>
      </c>
      <c r="E8" s="3" t="s">
        <v>7</v>
      </c>
      <c r="F8" s="4" t="s">
        <v>8</v>
      </c>
    </row>
  </sheetData>
  <mergeCells count="6">
    <mergeCell ref="C1:C8"/>
    <mergeCell ref="E1:E2"/>
    <mergeCell ref="F1:F2"/>
    <mergeCell ref="D5:D7"/>
    <mergeCell ref="E5:E7"/>
    <mergeCell ref="F5:F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8"/>
  <sheetViews>
    <sheetView topLeftCell="A22" zoomScale="70" zoomScaleNormal="70" workbookViewId="0">
      <selection activeCell="C55" sqref="C55:C57"/>
    </sheetView>
  </sheetViews>
  <sheetFormatPr defaultRowHeight="15" x14ac:dyDescent="0.25"/>
  <cols>
    <col min="1" max="1" width="36.5703125" bestFit="1" customWidth="1"/>
    <col min="2" max="2" width="27.7109375" customWidth="1"/>
    <col min="3" max="3" width="49.28515625" customWidth="1"/>
    <col min="4" max="5" width="37.85546875" customWidth="1"/>
  </cols>
  <sheetData>
    <row r="1" spans="1:8" x14ac:dyDescent="0.25">
      <c r="A1" s="41"/>
      <c r="B1" s="21"/>
      <c r="C1" s="22"/>
      <c r="D1" s="22"/>
      <c r="E1" s="22"/>
      <c r="F1" s="85" t="s">
        <v>47</v>
      </c>
      <c r="G1" s="85" t="s">
        <v>48</v>
      </c>
      <c r="H1" s="85" t="s">
        <v>49</v>
      </c>
    </row>
    <row r="2" spans="1:8" ht="30" x14ac:dyDescent="0.25">
      <c r="A2" s="40" t="s">
        <v>26</v>
      </c>
      <c r="B2" s="10" t="s">
        <v>14</v>
      </c>
      <c r="C2" s="11" t="s">
        <v>15</v>
      </c>
      <c r="D2" s="11" t="s">
        <v>80</v>
      </c>
      <c r="E2" s="11" t="s">
        <v>81</v>
      </c>
      <c r="F2" s="86">
        <v>8</v>
      </c>
      <c r="G2" s="86">
        <v>13</v>
      </c>
      <c r="H2" s="86">
        <v>18</v>
      </c>
    </row>
    <row r="3" spans="1:8" ht="30" x14ac:dyDescent="0.25">
      <c r="A3" s="40" t="s">
        <v>26</v>
      </c>
      <c r="B3" s="12" t="s">
        <v>10</v>
      </c>
      <c r="C3" s="11" t="s">
        <v>59</v>
      </c>
      <c r="D3" s="11" t="s">
        <v>82</v>
      </c>
      <c r="E3" s="11" t="s">
        <v>83</v>
      </c>
      <c r="F3" s="86">
        <v>4</v>
      </c>
      <c r="G3" s="86">
        <v>8</v>
      </c>
      <c r="H3" s="86">
        <v>12</v>
      </c>
    </row>
    <row r="4" spans="1:8" ht="30" x14ac:dyDescent="0.25">
      <c r="A4" s="40" t="s">
        <v>26</v>
      </c>
      <c r="B4" s="14" t="s">
        <v>17</v>
      </c>
      <c r="C4" s="11" t="s">
        <v>61</v>
      </c>
      <c r="D4" s="11"/>
      <c r="E4" s="11" t="s">
        <v>84</v>
      </c>
      <c r="F4" s="86">
        <v>0</v>
      </c>
      <c r="G4" s="86">
        <v>8</v>
      </c>
      <c r="H4" s="86">
        <v>12</v>
      </c>
    </row>
    <row r="5" spans="1:8" ht="30" x14ac:dyDescent="0.25">
      <c r="A5" s="40" t="s">
        <v>26</v>
      </c>
      <c r="B5" s="14" t="s">
        <v>11</v>
      </c>
      <c r="C5" s="11" t="s">
        <v>19</v>
      </c>
      <c r="D5" s="11" t="s">
        <v>86</v>
      </c>
      <c r="E5" s="11" t="s">
        <v>85</v>
      </c>
      <c r="F5" s="86">
        <v>1</v>
      </c>
      <c r="G5" s="86">
        <v>1.2</v>
      </c>
      <c r="H5" s="86">
        <v>1.3</v>
      </c>
    </row>
    <row r="6" spans="1:8" x14ac:dyDescent="0.25">
      <c r="A6" s="40" t="s">
        <v>26</v>
      </c>
      <c r="B6" s="12" t="s">
        <v>20</v>
      </c>
      <c r="C6" s="11" t="s">
        <v>87</v>
      </c>
      <c r="D6" s="11"/>
      <c r="E6" s="11"/>
      <c r="F6" s="86">
        <v>0</v>
      </c>
      <c r="G6" s="86">
        <v>1</v>
      </c>
      <c r="H6" s="86">
        <v>3</v>
      </c>
    </row>
    <row r="7" spans="1:8" x14ac:dyDescent="0.25">
      <c r="A7" s="40" t="s">
        <v>26</v>
      </c>
      <c r="B7" s="15" t="s">
        <v>22</v>
      </c>
      <c r="C7" s="11" t="s">
        <v>23</v>
      </c>
      <c r="D7" s="11"/>
      <c r="E7" s="11"/>
      <c r="F7" s="86">
        <v>1</v>
      </c>
      <c r="G7" s="86">
        <v>3</v>
      </c>
      <c r="H7" s="86">
        <v>5</v>
      </c>
    </row>
    <row r="8" spans="1:8" ht="15.75" thickBot="1" x14ac:dyDescent="0.3">
      <c r="A8" s="44" t="s">
        <v>26</v>
      </c>
      <c r="B8" s="45" t="s">
        <v>12</v>
      </c>
      <c r="C8" s="46" t="s">
        <v>24</v>
      </c>
      <c r="D8" s="46" t="e">
        <f>#REF!</f>
        <v>#REF!</v>
      </c>
      <c r="E8" s="46" t="e">
        <f>#REF!</f>
        <v>#REF!</v>
      </c>
      <c r="F8" s="86" t="s">
        <v>50</v>
      </c>
      <c r="G8" s="86" t="s">
        <v>51</v>
      </c>
      <c r="H8" s="86" t="s">
        <v>52</v>
      </c>
    </row>
    <row r="26" spans="3:8" x14ac:dyDescent="0.25">
      <c r="D26" s="88" t="str">
        <f>MyYear0</f>
        <v>2013/14</v>
      </c>
      <c r="E26" s="89" t="str">
        <f>MyYearP1</f>
        <v>2014/15</v>
      </c>
      <c r="F26" s="89" t="str">
        <f>MyYearP2</f>
        <v>2015/16</v>
      </c>
      <c r="G26" s="90" t="str">
        <f>MyYearP3</f>
        <v>2016/17</v>
      </c>
    </row>
    <row r="27" spans="3:8" ht="45" x14ac:dyDescent="0.25">
      <c r="C27" s="87" t="s">
        <v>93</v>
      </c>
      <c r="D27" s="91" t="s">
        <v>96</v>
      </c>
      <c r="E27" s="91" t="s">
        <v>97</v>
      </c>
      <c r="F27" s="91" t="s">
        <v>98</v>
      </c>
      <c r="G27" s="91" t="s">
        <v>99</v>
      </c>
      <c r="H27" s="92"/>
    </row>
    <row r="28" spans="3:8" ht="30" x14ac:dyDescent="0.25">
      <c r="C28" s="87" t="s">
        <v>4</v>
      </c>
      <c r="D28" s="93">
        <v>300</v>
      </c>
      <c r="E28" s="94"/>
      <c r="F28" s="95"/>
      <c r="G28" s="96"/>
      <c r="H28" s="92"/>
    </row>
    <row r="29" spans="3:8" ht="30" x14ac:dyDescent="0.25">
      <c r="C29" s="87" t="s">
        <v>94</v>
      </c>
      <c r="D29" s="93" t="s">
        <v>100</v>
      </c>
      <c r="E29" s="91" t="s">
        <v>101</v>
      </c>
      <c r="F29" s="91" t="s">
        <v>101</v>
      </c>
      <c r="G29" s="91" t="s">
        <v>102</v>
      </c>
    </row>
    <row r="30" spans="3:8" ht="30" x14ac:dyDescent="0.25">
      <c r="C30" s="87" t="s">
        <v>95</v>
      </c>
      <c r="D30" s="93" t="s">
        <v>103</v>
      </c>
      <c r="E30" s="93" t="s">
        <v>50</v>
      </c>
      <c r="F30" s="93" t="s">
        <v>51</v>
      </c>
      <c r="G30" s="93" t="s">
        <v>52</v>
      </c>
    </row>
    <row r="37" spans="3:8" x14ac:dyDescent="0.25">
      <c r="C37" t="s">
        <v>104</v>
      </c>
      <c r="D37" t="s">
        <v>105</v>
      </c>
      <c r="E37" t="s">
        <v>106</v>
      </c>
      <c r="F37" t="s">
        <v>107</v>
      </c>
      <c r="G37" t="s">
        <v>105</v>
      </c>
      <c r="H37" t="s">
        <v>108</v>
      </c>
    </row>
    <row r="38" spans="3:8" x14ac:dyDescent="0.25">
      <c r="C38" t="s">
        <v>109</v>
      </c>
      <c r="D38" t="s">
        <v>110</v>
      </c>
      <c r="E38" t="s">
        <v>111</v>
      </c>
      <c r="F38">
        <v>95</v>
      </c>
      <c r="G38">
        <v>300</v>
      </c>
      <c r="H38" t="s">
        <v>112</v>
      </c>
    </row>
    <row r="40" spans="3:8" x14ac:dyDescent="0.25">
      <c r="C40" t="s">
        <v>113</v>
      </c>
      <c r="D40" t="s">
        <v>111</v>
      </c>
      <c r="E40">
        <v>50</v>
      </c>
      <c r="F40">
        <v>90</v>
      </c>
      <c r="G40">
        <v>40</v>
      </c>
      <c r="H40" t="s">
        <v>112</v>
      </c>
    </row>
    <row r="42" spans="3:8" x14ac:dyDescent="0.25">
      <c r="C42" t="s">
        <v>114</v>
      </c>
      <c r="D42" t="s">
        <v>3</v>
      </c>
      <c r="E42">
        <v>20</v>
      </c>
      <c r="F42">
        <v>55</v>
      </c>
      <c r="G42">
        <v>5</v>
      </c>
      <c r="H42" t="s">
        <v>112</v>
      </c>
    </row>
    <row r="44" spans="3:8" x14ac:dyDescent="0.25">
      <c r="C44" t="s">
        <v>115</v>
      </c>
      <c r="D44" t="s">
        <v>6</v>
      </c>
      <c r="E44" t="s">
        <v>116</v>
      </c>
      <c r="F44" t="s">
        <v>116</v>
      </c>
      <c r="G44" t="s">
        <v>116</v>
      </c>
      <c r="H44" t="s">
        <v>117</v>
      </c>
    </row>
    <row r="52" spans="3:5" ht="15.75" thickBot="1" x14ac:dyDescent="0.3"/>
    <row r="53" spans="3:5" ht="27.75" thickBot="1" x14ac:dyDescent="0.3">
      <c r="C53" s="97" t="s">
        <v>3</v>
      </c>
      <c r="D53" s="98">
        <v>105</v>
      </c>
      <c r="E53" s="99">
        <v>0</v>
      </c>
    </row>
    <row r="54" spans="3:5" ht="15.75" thickBot="1" x14ac:dyDescent="0.3">
      <c r="C54" s="84" t="s">
        <v>4</v>
      </c>
      <c r="D54" s="3">
        <v>300</v>
      </c>
      <c r="E54" s="4">
        <v>260</v>
      </c>
    </row>
    <row r="55" spans="3:5" x14ac:dyDescent="0.25">
      <c r="C55" s="110" t="s">
        <v>5</v>
      </c>
      <c r="D55" s="110">
        <v>40</v>
      </c>
      <c r="E55" s="115">
        <v>8</v>
      </c>
    </row>
    <row r="56" spans="3:5" x14ac:dyDescent="0.25">
      <c r="C56" s="111"/>
      <c r="D56" s="111"/>
      <c r="E56" s="116"/>
    </row>
    <row r="57" spans="3:5" ht="15.75" thickBot="1" x14ac:dyDescent="0.3">
      <c r="C57" s="112"/>
      <c r="D57" s="112"/>
      <c r="E57" s="117"/>
    </row>
    <row r="58" spans="3:5" ht="15.75" thickBot="1" x14ac:dyDescent="0.3">
      <c r="C58" s="84" t="s">
        <v>6</v>
      </c>
      <c r="D58" s="3" t="s">
        <v>7</v>
      </c>
      <c r="E58" s="4" t="s">
        <v>55</v>
      </c>
    </row>
  </sheetData>
  <mergeCells count="3">
    <mergeCell ref="C55:C57"/>
    <mergeCell ref="D55:D57"/>
    <mergeCell ref="E55:E57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zoomScale="70" zoomScaleNormal="70" workbookViewId="0">
      <selection activeCell="H11" sqref="A5:H11"/>
    </sheetView>
  </sheetViews>
  <sheetFormatPr defaultRowHeight="15" x14ac:dyDescent="0.25"/>
  <cols>
    <col min="1" max="1" width="36.5703125" style="5" bestFit="1" customWidth="1"/>
    <col min="2" max="2" width="27.7109375" style="6" customWidth="1"/>
    <col min="3" max="3" width="49.28515625" style="6" customWidth="1"/>
    <col min="4" max="4" width="12" style="6" bestFit="1" customWidth="1"/>
    <col min="5" max="5" width="11.7109375" style="6" bestFit="1" customWidth="1"/>
    <col min="6" max="6" width="12.5703125" style="6" bestFit="1" customWidth="1"/>
    <col min="7" max="7" width="12.140625" style="6" bestFit="1" customWidth="1"/>
    <col min="8" max="8" width="11.5703125" style="6" customWidth="1"/>
    <col min="9" max="10" width="11.28515625" style="6" bestFit="1" customWidth="1"/>
    <col min="11" max="16384" width="9.140625" style="6"/>
  </cols>
  <sheetData>
    <row r="1" spans="1:10" x14ac:dyDescent="0.25">
      <c r="A1" s="27"/>
      <c r="B1" s="28"/>
      <c r="C1" s="28"/>
      <c r="D1" s="29" t="s">
        <v>45</v>
      </c>
      <c r="E1" s="30"/>
      <c r="F1" s="30"/>
      <c r="G1" s="30"/>
      <c r="H1" s="30"/>
      <c r="I1" s="28"/>
      <c r="J1" s="31"/>
    </row>
    <row r="2" spans="1:10" x14ac:dyDescent="0.25">
      <c r="A2" s="32"/>
      <c r="B2" s="33"/>
      <c r="C2" s="33"/>
      <c r="D2" s="59" t="s">
        <v>36</v>
      </c>
      <c r="E2" s="59" t="s">
        <v>37</v>
      </c>
      <c r="F2" s="59" t="s">
        <v>38</v>
      </c>
      <c r="G2" s="59" t="s">
        <v>39</v>
      </c>
      <c r="H2" s="59" t="s">
        <v>46</v>
      </c>
      <c r="I2" s="33"/>
      <c r="J2" s="34"/>
    </row>
    <row r="3" spans="1:10" x14ac:dyDescent="0.25">
      <c r="A3" s="35"/>
      <c r="B3" s="36"/>
      <c r="C3" s="37"/>
      <c r="D3" s="59" t="s">
        <v>40</v>
      </c>
      <c r="E3" s="59" t="s">
        <v>41</v>
      </c>
      <c r="F3" s="59" t="s">
        <v>42</v>
      </c>
      <c r="G3" s="59" t="s">
        <v>43</v>
      </c>
      <c r="H3" s="59" t="s">
        <v>47</v>
      </c>
      <c r="I3" s="33"/>
      <c r="J3" s="34"/>
    </row>
    <row r="4" spans="1:10" x14ac:dyDescent="0.25">
      <c r="A4" s="39" t="s">
        <v>53</v>
      </c>
      <c r="B4" s="17" t="s">
        <v>9</v>
      </c>
      <c r="C4" s="18" t="s">
        <v>35</v>
      </c>
      <c r="D4" s="19"/>
      <c r="E4" s="19"/>
      <c r="F4" s="19"/>
      <c r="G4" s="19"/>
      <c r="H4" s="19"/>
      <c r="I4" s="33"/>
      <c r="J4" s="34"/>
    </row>
    <row r="5" spans="1:10" ht="60" x14ac:dyDescent="0.25">
      <c r="A5" s="40" t="s">
        <v>28</v>
      </c>
      <c r="B5" s="8" t="s">
        <v>10</v>
      </c>
      <c r="C5" s="9" t="s">
        <v>56</v>
      </c>
      <c r="D5" s="50">
        <v>5</v>
      </c>
      <c r="E5" s="50"/>
      <c r="F5" s="50"/>
      <c r="G5" s="50"/>
      <c r="H5" s="50">
        <v>5</v>
      </c>
      <c r="I5" s="33"/>
      <c r="J5" s="34"/>
    </row>
    <row r="6" spans="1:10" ht="45" x14ac:dyDescent="0.25">
      <c r="A6" s="40" t="s">
        <v>30</v>
      </c>
      <c r="B6" s="8" t="s">
        <v>11</v>
      </c>
      <c r="C6" s="9" t="s">
        <v>29</v>
      </c>
      <c r="D6" s="50">
        <v>285</v>
      </c>
      <c r="E6" s="50">
        <v>290</v>
      </c>
      <c r="F6" s="50">
        <v>295</v>
      </c>
      <c r="G6" s="50">
        <v>300</v>
      </c>
      <c r="H6" s="50">
        <v>300</v>
      </c>
      <c r="I6" s="33"/>
      <c r="J6" s="34"/>
    </row>
    <row r="7" spans="1:10" ht="30" x14ac:dyDescent="0.25">
      <c r="A7" s="40" t="s">
        <v>30</v>
      </c>
      <c r="B7" s="8" t="s">
        <v>11</v>
      </c>
      <c r="C7" s="9" t="s">
        <v>31</v>
      </c>
      <c r="D7" s="50">
        <v>8</v>
      </c>
      <c r="E7" s="50">
        <v>20</v>
      </c>
      <c r="F7" s="50">
        <v>30</v>
      </c>
      <c r="G7" s="50">
        <v>40</v>
      </c>
      <c r="H7" s="50">
        <v>40</v>
      </c>
      <c r="I7" s="33"/>
      <c r="J7" s="34"/>
    </row>
    <row r="8" spans="1:10" ht="30" x14ac:dyDescent="0.25">
      <c r="A8" s="40" t="s">
        <v>25</v>
      </c>
      <c r="B8" s="8" t="s">
        <v>12</v>
      </c>
      <c r="C8" s="9" t="s">
        <v>13</v>
      </c>
      <c r="D8" s="50" t="s">
        <v>44</v>
      </c>
      <c r="E8" s="50"/>
      <c r="F8" s="50"/>
      <c r="G8" s="50"/>
      <c r="H8" s="50" t="s">
        <v>44</v>
      </c>
      <c r="I8" s="33"/>
      <c r="J8" s="34"/>
    </row>
    <row r="9" spans="1:10" x14ac:dyDescent="0.25">
      <c r="A9" s="40" t="s">
        <v>27</v>
      </c>
      <c r="B9" s="8" t="s">
        <v>11</v>
      </c>
      <c r="C9" s="16" t="s">
        <v>32</v>
      </c>
      <c r="D9" s="54">
        <v>3853</v>
      </c>
      <c r="E9" s="54">
        <v>1914</v>
      </c>
      <c r="F9" s="54">
        <v>0</v>
      </c>
      <c r="G9" s="54">
        <v>0</v>
      </c>
      <c r="H9" s="54">
        <v>5767</v>
      </c>
      <c r="I9" s="33"/>
      <c r="J9" s="34"/>
    </row>
    <row r="10" spans="1:10" x14ac:dyDescent="0.25">
      <c r="A10" s="40" t="s">
        <v>27</v>
      </c>
      <c r="B10" s="8" t="s">
        <v>11</v>
      </c>
      <c r="C10" s="16" t="s">
        <v>33</v>
      </c>
      <c r="D10" s="54">
        <v>0</v>
      </c>
      <c r="E10" s="54">
        <v>120013</v>
      </c>
      <c r="F10" s="54">
        <v>0</v>
      </c>
      <c r="G10" s="54">
        <v>0</v>
      </c>
      <c r="H10" s="54">
        <v>120013</v>
      </c>
      <c r="I10" s="33"/>
      <c r="J10" s="34"/>
    </row>
    <row r="11" spans="1:10" x14ac:dyDescent="0.25">
      <c r="A11" s="40" t="s">
        <v>27</v>
      </c>
      <c r="B11" s="8" t="s">
        <v>11</v>
      </c>
      <c r="C11" s="16" t="s">
        <v>34</v>
      </c>
      <c r="D11" s="54">
        <v>3853</v>
      </c>
      <c r="E11" s="54">
        <v>121927</v>
      </c>
      <c r="F11" s="54">
        <v>0</v>
      </c>
      <c r="G11" s="54">
        <v>0</v>
      </c>
      <c r="H11" s="54">
        <v>125780</v>
      </c>
      <c r="I11" s="33"/>
      <c r="J11" s="34"/>
    </row>
    <row r="12" spans="1:10" x14ac:dyDescent="0.25">
      <c r="A12" s="41"/>
      <c r="B12" s="21"/>
      <c r="C12" s="22"/>
      <c r="D12" s="42"/>
      <c r="E12" s="42"/>
      <c r="F12" s="42"/>
      <c r="G12" s="42"/>
      <c r="H12" s="57" t="s">
        <v>47</v>
      </c>
      <c r="I12" s="20" t="s">
        <v>48</v>
      </c>
      <c r="J12" s="43" t="s">
        <v>49</v>
      </c>
    </row>
    <row r="13" spans="1:10" ht="30" x14ac:dyDescent="0.25">
      <c r="A13" s="40" t="s">
        <v>26</v>
      </c>
      <c r="B13" s="10" t="s">
        <v>14</v>
      </c>
      <c r="C13" s="11" t="s">
        <v>15</v>
      </c>
      <c r="D13" s="33"/>
      <c r="E13" s="33"/>
      <c r="F13" s="33"/>
      <c r="G13" s="33"/>
      <c r="H13" s="50">
        <v>8</v>
      </c>
      <c r="I13" s="50">
        <v>13</v>
      </c>
      <c r="J13" s="51">
        <v>18</v>
      </c>
    </row>
    <row r="14" spans="1:10" ht="30" x14ac:dyDescent="0.25">
      <c r="A14" s="40" t="s">
        <v>26</v>
      </c>
      <c r="B14" s="12" t="s">
        <v>10</v>
      </c>
      <c r="C14" s="11" t="s">
        <v>16</v>
      </c>
      <c r="D14" s="33"/>
      <c r="E14" s="33"/>
      <c r="F14" s="33"/>
      <c r="G14" s="33"/>
      <c r="H14" s="50">
        <v>4</v>
      </c>
      <c r="I14" s="50">
        <v>8</v>
      </c>
      <c r="J14" s="51">
        <v>12</v>
      </c>
    </row>
    <row r="15" spans="1:10" ht="30" x14ac:dyDescent="0.25">
      <c r="A15" s="40" t="s">
        <v>26</v>
      </c>
      <c r="B15" s="14" t="s">
        <v>17</v>
      </c>
      <c r="C15" s="11" t="s">
        <v>18</v>
      </c>
      <c r="D15" s="33"/>
      <c r="E15" s="33"/>
      <c r="F15" s="33"/>
      <c r="G15" s="33"/>
      <c r="H15" s="50">
        <v>0</v>
      </c>
      <c r="I15" s="50">
        <v>8</v>
      </c>
      <c r="J15" s="51">
        <v>12</v>
      </c>
    </row>
    <row r="16" spans="1:10" ht="30" x14ac:dyDescent="0.25">
      <c r="A16" s="40" t="s">
        <v>26</v>
      </c>
      <c r="B16" s="14" t="s">
        <v>11</v>
      </c>
      <c r="C16" s="11" t="s">
        <v>19</v>
      </c>
      <c r="D16" s="33"/>
      <c r="E16" s="33"/>
      <c r="F16" s="33"/>
      <c r="G16" s="33"/>
      <c r="H16" s="50">
        <v>1</v>
      </c>
      <c r="I16" s="50">
        <v>1.2</v>
      </c>
      <c r="J16" s="51">
        <v>1.3</v>
      </c>
    </row>
    <row r="17" spans="1:10" x14ac:dyDescent="0.25">
      <c r="A17" s="40" t="s">
        <v>26</v>
      </c>
      <c r="B17" s="12" t="s">
        <v>20</v>
      </c>
      <c r="C17" s="11" t="s">
        <v>21</v>
      </c>
      <c r="D17" s="33"/>
      <c r="E17" s="33"/>
      <c r="F17" s="33"/>
      <c r="G17" s="33"/>
      <c r="H17" s="50">
        <v>0</v>
      </c>
      <c r="I17" s="50">
        <v>1</v>
      </c>
      <c r="J17" s="51">
        <v>3</v>
      </c>
    </row>
    <row r="18" spans="1:10" x14ac:dyDescent="0.25">
      <c r="A18" s="40" t="s">
        <v>26</v>
      </c>
      <c r="B18" s="15" t="s">
        <v>22</v>
      </c>
      <c r="C18" s="11" t="s">
        <v>23</v>
      </c>
      <c r="D18" s="33"/>
      <c r="E18" s="33"/>
      <c r="F18" s="33"/>
      <c r="G18" s="33"/>
      <c r="H18" s="50">
        <v>1</v>
      </c>
      <c r="I18" s="50">
        <v>3</v>
      </c>
      <c r="J18" s="51">
        <v>5</v>
      </c>
    </row>
    <row r="19" spans="1:10" ht="15.75" thickBot="1" x14ac:dyDescent="0.3">
      <c r="A19" s="44" t="s">
        <v>26</v>
      </c>
      <c r="B19" s="45" t="s">
        <v>12</v>
      </c>
      <c r="C19" s="46" t="s">
        <v>24</v>
      </c>
      <c r="D19" s="49"/>
      <c r="E19" s="49"/>
      <c r="F19" s="49"/>
      <c r="G19" s="49"/>
      <c r="H19" s="52" t="s">
        <v>50</v>
      </c>
      <c r="I19" s="52" t="s">
        <v>51</v>
      </c>
      <c r="J19" s="53" t="s">
        <v>52</v>
      </c>
    </row>
    <row r="20" spans="1:10" x14ac:dyDescent="0.25">
      <c r="A20" s="26"/>
      <c r="B20" s="24"/>
      <c r="C20" s="24"/>
      <c r="D20" s="24"/>
      <c r="E20" s="24"/>
      <c r="F20" s="24"/>
      <c r="G20" s="24"/>
      <c r="H20" s="24"/>
      <c r="I20" s="24"/>
      <c r="J20" s="24"/>
    </row>
    <row r="21" spans="1:10" x14ac:dyDescent="0.25">
      <c r="A21" s="25"/>
      <c r="B21" s="24"/>
      <c r="C21" s="24"/>
      <c r="D21" s="24"/>
      <c r="E21" s="24"/>
      <c r="F21" s="24"/>
      <c r="G21" s="24"/>
      <c r="H21" s="24"/>
      <c r="I21" s="24"/>
      <c r="J21" s="24"/>
    </row>
    <row r="22" spans="1:10" x14ac:dyDescent="0.25">
      <c r="A22" s="41"/>
      <c r="B22" s="21"/>
      <c r="C22" s="22" t="s">
        <v>57</v>
      </c>
      <c r="D22" s="42"/>
      <c r="E22" s="42"/>
      <c r="F22" s="42"/>
      <c r="G22" s="42"/>
      <c r="H22" s="57" t="s">
        <v>47</v>
      </c>
      <c r="I22" s="20" t="s">
        <v>48</v>
      </c>
      <c r="J22" s="43" t="s">
        <v>49</v>
      </c>
    </row>
    <row r="23" spans="1:10" ht="75" customHeight="1" x14ac:dyDescent="0.25">
      <c r="A23" s="71"/>
      <c r="B23" s="72"/>
      <c r="C23" s="73" t="s">
        <v>58</v>
      </c>
      <c r="D23" s="74"/>
      <c r="E23" s="74"/>
      <c r="F23" s="74"/>
      <c r="G23" s="74"/>
      <c r="H23" s="74"/>
      <c r="I23" s="75"/>
      <c r="J23" s="76"/>
    </row>
    <row r="24" spans="1:10" x14ac:dyDescent="0.25">
      <c r="A24" s="25"/>
      <c r="B24" s="24"/>
      <c r="C24" s="24"/>
      <c r="D24" s="24"/>
      <c r="E24" s="24"/>
      <c r="F24" s="24"/>
      <c r="G24" s="24"/>
      <c r="H24" s="24"/>
      <c r="I24" s="24"/>
      <c r="J24" s="24"/>
    </row>
    <row r="25" spans="1:10" x14ac:dyDescent="0.25">
      <c r="A25" s="25"/>
      <c r="B25" s="24"/>
      <c r="C25" s="24"/>
      <c r="D25" s="24"/>
      <c r="E25" s="24"/>
      <c r="F25" s="24"/>
      <c r="G25" s="24"/>
      <c r="H25" s="24"/>
      <c r="I25" s="24"/>
      <c r="J25" s="24"/>
    </row>
    <row r="26" spans="1:10" x14ac:dyDescent="0.25">
      <c r="A26" s="25"/>
      <c r="B26" s="24"/>
      <c r="C26" s="24"/>
      <c r="D26" s="24"/>
      <c r="E26" s="24"/>
      <c r="F26" s="24"/>
      <c r="G26" s="24"/>
      <c r="H26" s="24"/>
      <c r="I26" s="24"/>
      <c r="J26" s="24"/>
    </row>
  </sheetData>
  <pageMargins left="0.70866141732283472" right="0.70866141732283472" top="0.74803149606299213" bottom="0.74803149606299213" header="0.31496062992125984" footer="0.31496062992125984"/>
  <pageSetup paperSize="9" scale="4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3:I16"/>
  <sheetViews>
    <sheetView zoomScale="70" zoomScaleNormal="70" workbookViewId="0">
      <selection activeCell="E28" sqref="E28"/>
    </sheetView>
  </sheetViews>
  <sheetFormatPr defaultRowHeight="15" x14ac:dyDescent="0.25"/>
  <cols>
    <col min="4" max="4" width="46.7109375" customWidth="1"/>
    <col min="5" max="5" width="79.5703125" customWidth="1"/>
    <col min="6" max="6" width="45.28515625" bestFit="1" customWidth="1"/>
    <col min="7" max="7" width="24.7109375" customWidth="1"/>
    <col min="8" max="8" width="15.7109375" customWidth="1"/>
    <col min="9" max="9" width="23.42578125" bestFit="1" customWidth="1"/>
  </cols>
  <sheetData>
    <row r="3" spans="4:9" x14ac:dyDescent="0.25">
      <c r="G3" s="108" t="s">
        <v>118</v>
      </c>
      <c r="H3" s="108" t="s">
        <v>123</v>
      </c>
      <c r="I3" s="108" t="s">
        <v>126</v>
      </c>
    </row>
    <row r="4" spans="4:9" x14ac:dyDescent="0.25">
      <c r="D4" s="100"/>
      <c r="E4" s="100"/>
      <c r="F4" s="100" t="s">
        <v>119</v>
      </c>
      <c r="G4" s="101" t="str">
        <f>MyYear0</f>
        <v>2013/14</v>
      </c>
      <c r="H4" s="101" t="str">
        <f>MyYear0</f>
        <v>2013/14</v>
      </c>
      <c r="I4" s="101" t="str">
        <f>MyYear0</f>
        <v>2013/14</v>
      </c>
    </row>
    <row r="5" spans="4:9" x14ac:dyDescent="0.25">
      <c r="D5" s="102" t="s">
        <v>14</v>
      </c>
      <c r="E5" s="13" t="s">
        <v>120</v>
      </c>
      <c r="F5" s="13" t="s">
        <v>81</v>
      </c>
      <c r="G5" s="58">
        <v>8</v>
      </c>
      <c r="H5" s="103"/>
      <c r="I5" s="103"/>
    </row>
    <row r="6" spans="4:9" x14ac:dyDescent="0.25">
      <c r="D6" s="102" t="s">
        <v>10</v>
      </c>
      <c r="E6" s="13" t="s">
        <v>121</v>
      </c>
      <c r="F6" s="13" t="s">
        <v>122</v>
      </c>
      <c r="G6" s="103">
        <v>4</v>
      </c>
      <c r="H6" s="104">
        <v>5</v>
      </c>
      <c r="I6" s="104">
        <v>5</v>
      </c>
    </row>
    <row r="7" spans="4:9" x14ac:dyDescent="0.25">
      <c r="D7" s="105" t="s">
        <v>17</v>
      </c>
      <c r="E7" s="13" t="s">
        <v>61</v>
      </c>
      <c r="F7" s="13"/>
      <c r="G7" s="104">
        <v>0</v>
      </c>
      <c r="H7" s="103"/>
      <c r="I7" s="103"/>
    </row>
    <row r="8" spans="4:9" x14ac:dyDescent="0.25">
      <c r="D8" s="105" t="s">
        <v>11</v>
      </c>
      <c r="E8" s="13" t="s">
        <v>19</v>
      </c>
      <c r="F8" s="13"/>
      <c r="G8" s="103">
        <v>1</v>
      </c>
      <c r="H8" s="104">
        <v>90</v>
      </c>
      <c r="I8" s="109">
        <v>8</v>
      </c>
    </row>
    <row r="9" spans="4:9" x14ac:dyDescent="0.25">
      <c r="D9" s="102" t="s">
        <v>20</v>
      </c>
      <c r="E9" s="13" t="s">
        <v>87</v>
      </c>
      <c r="F9" s="13"/>
      <c r="G9" s="104">
        <v>0</v>
      </c>
      <c r="H9" s="103"/>
      <c r="I9" s="103"/>
    </row>
    <row r="10" spans="4:9" x14ac:dyDescent="0.25">
      <c r="D10" s="106" t="s">
        <v>22</v>
      </c>
      <c r="E10" s="13" t="s">
        <v>23</v>
      </c>
      <c r="F10" s="13"/>
      <c r="G10" s="104">
        <v>1</v>
      </c>
      <c r="H10" s="103"/>
      <c r="I10" s="103"/>
    </row>
    <row r="11" spans="4:9" x14ac:dyDescent="0.25">
      <c r="D11" s="106" t="s">
        <v>12</v>
      </c>
      <c r="E11" s="13" t="s">
        <v>24</v>
      </c>
      <c r="F11" s="13"/>
      <c r="G11" s="107" t="s">
        <v>124</v>
      </c>
      <c r="H11" s="104" t="s">
        <v>125</v>
      </c>
      <c r="I11" s="104" t="s">
        <v>127</v>
      </c>
    </row>
    <row r="16" spans="4:9" x14ac:dyDescent="0.25">
      <c r="H16" t="s">
        <v>128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C610473E005F84EA7C7A883641CAFE5" ma:contentTypeVersion="0" ma:contentTypeDescription="Create a new document." ma:contentTypeScope="" ma:versionID="5b2190e8298ed0737e5e5875d0ab30d9">
  <xsd:schema xmlns:xsd="http://www.w3.org/2001/XMLSchema" xmlns:p="http://schemas.microsoft.com/office/2006/metadata/properties" targetNamespace="http://schemas.microsoft.com/office/2006/metadata/properties" ma:root="true" ma:fieldsID="4aeb20c0e3442673af7ee1078645876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3C5CCDD3-6AAB-4469-8014-25DF1307FE9A}"/>
</file>

<file path=customXml/itemProps2.xml><?xml version="1.0" encoding="utf-8"?>
<ds:datastoreItem xmlns:ds="http://schemas.openxmlformats.org/officeDocument/2006/customXml" ds:itemID="{54C19F73-CA79-4E02-ACE4-94739608B118}"/>
</file>

<file path=customXml/itemProps3.xml><?xml version="1.0" encoding="utf-8"?>
<ds:datastoreItem xmlns:ds="http://schemas.openxmlformats.org/officeDocument/2006/customXml" ds:itemID="{19B2A055-A163-4E43-9973-03EA1FD746E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input sheet</vt:lpstr>
      <vt:lpstr>Sheet1</vt:lpstr>
      <vt:lpstr>Sheet3</vt:lpstr>
      <vt:lpstr>for Power point</vt:lpstr>
      <vt:lpstr>Sheet4</vt:lpstr>
      <vt:lpstr>Sheet3!Print_Area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 Cohen</dc:creator>
  <cp:lastModifiedBy>Douglas Cohen</cp:lastModifiedBy>
  <cp:lastPrinted>2013-12-09T07:41:37Z</cp:lastPrinted>
  <dcterms:created xsi:type="dcterms:W3CDTF">2013-08-05T09:17:19Z</dcterms:created>
  <dcterms:modified xsi:type="dcterms:W3CDTF">2014-03-07T08:03:39Z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0x0101007C610473E005F84EA7C7A883641CAFE5</vt:lpwstr>
  </property>
</Properties>
</file>